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mc:AlternateContent xmlns:mc="http://schemas.openxmlformats.org/markup-compatibility/2006">
    <mc:Choice Requires="x15">
      <x15ac:absPath xmlns:x15ac="http://schemas.microsoft.com/office/spreadsheetml/2010/11/ac" url="C:\Users\AUDIT\Desktop\"/>
    </mc:Choice>
  </mc:AlternateContent>
  <xr:revisionPtr revIDLastSave="0" documentId="13_ncr:1_{C4C02B75-5421-4B1D-BF70-DA02CAB5A6B1}" xr6:coauthVersionLast="36" xr6:coauthVersionMax="36" xr10:uidLastSave="{00000000-0000-0000-0000-000000000000}"/>
  <bookViews>
    <workbookView xWindow="0" yWindow="0" windowWidth="17520" windowHeight="9525" activeTab="3" xr2:uid="{04E2F42B-B0E7-C14E-A690-B41CAFCE17AF}"/>
  </bookViews>
  <sheets>
    <sheet name="amazon" sheetId="1" r:id="rId1"/>
    <sheet name="WORKING DATA" sheetId="2" r:id="rId2"/>
    <sheet name="PIVOT TABLE" sheetId="3" r:id="rId3"/>
    <sheet name="GRAPHS" sheetId="4" r:id="rId4"/>
  </sheets>
  <definedNames>
    <definedName name="Slicer_Top_Category">#N/A</definedName>
  </definedNames>
  <calcPr calcId="191029"/>
  <pivotCaches>
    <pivotCache cacheId="179"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Lst>
</workbook>
</file>

<file path=xl/calcChain.xml><?xml version="1.0" encoding="utf-8"?>
<calcChain xmlns="http://schemas.openxmlformats.org/spreadsheetml/2006/main">
  <c r="Q2" i="2" l="1"/>
  <c r="Q10" i="2"/>
  <c r="C18"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834" i="2"/>
  <c r="H835" i="2"/>
  <c r="H836" i="2"/>
  <c r="H837" i="2"/>
  <c r="H838" i="2"/>
  <c r="H839" i="2"/>
  <c r="H840" i="2"/>
  <c r="H841" i="2"/>
  <c r="H842" i="2"/>
  <c r="H843" i="2"/>
  <c r="H844" i="2"/>
  <c r="H845" i="2"/>
  <c r="H846" i="2"/>
  <c r="H847" i="2"/>
  <c r="H848" i="2"/>
  <c r="H849" i="2"/>
  <c r="H850" i="2"/>
  <c r="H851" i="2"/>
  <c r="H852" i="2"/>
  <c r="H853" i="2"/>
  <c r="H854" i="2"/>
  <c r="H855" i="2"/>
  <c r="H856" i="2"/>
  <c r="H857" i="2"/>
  <c r="H858" i="2"/>
  <c r="H859" i="2"/>
  <c r="H860" i="2"/>
  <c r="H861" i="2"/>
  <c r="H862" i="2"/>
  <c r="H863" i="2"/>
  <c r="H864" i="2"/>
  <c r="H865" i="2"/>
  <c r="H866" i="2"/>
  <c r="H867" i="2"/>
  <c r="H868" i="2"/>
  <c r="H869" i="2"/>
  <c r="H870" i="2"/>
  <c r="H871" i="2"/>
  <c r="H872" i="2"/>
  <c r="H873" i="2"/>
  <c r="H874" i="2"/>
  <c r="H875" i="2"/>
  <c r="H876" i="2"/>
  <c r="H877" i="2"/>
  <c r="H878" i="2"/>
  <c r="H879" i="2"/>
  <c r="H880" i="2"/>
  <c r="H881" i="2"/>
  <c r="H882" i="2"/>
  <c r="H883" i="2"/>
  <c r="H884" i="2"/>
  <c r="H885" i="2"/>
  <c r="H886" i="2"/>
  <c r="H887" i="2"/>
  <c r="H888" i="2"/>
  <c r="H889" i="2"/>
  <c r="H890" i="2"/>
  <c r="H891" i="2"/>
  <c r="H892" i="2"/>
  <c r="H893" i="2"/>
  <c r="H894" i="2"/>
  <c r="H895" i="2"/>
  <c r="H896" i="2"/>
  <c r="H897" i="2"/>
  <c r="H898" i="2"/>
  <c r="H899" i="2"/>
  <c r="H900" i="2"/>
  <c r="H901" i="2"/>
  <c r="H902" i="2"/>
  <c r="H903" i="2"/>
  <c r="H904" i="2"/>
  <c r="H905" i="2"/>
  <c r="H906" i="2"/>
  <c r="H907" i="2"/>
  <c r="H908" i="2"/>
  <c r="H909" i="2"/>
  <c r="H910" i="2"/>
  <c r="H911" i="2"/>
  <c r="H912" i="2"/>
  <c r="H913" i="2"/>
  <c r="H914" i="2"/>
  <c r="H915" i="2"/>
  <c r="H916" i="2"/>
  <c r="H917" i="2"/>
  <c r="H918" i="2"/>
  <c r="H919" i="2"/>
  <c r="H920" i="2"/>
  <c r="H921" i="2"/>
  <c r="H922" i="2"/>
  <c r="H923" i="2"/>
  <c r="H924" i="2"/>
  <c r="H925" i="2"/>
  <c r="H926" i="2"/>
  <c r="H927" i="2"/>
  <c r="H928" i="2"/>
  <c r="H929" i="2"/>
  <c r="H930" i="2"/>
  <c r="H931" i="2"/>
  <c r="H932" i="2"/>
  <c r="H933" i="2"/>
  <c r="H934" i="2"/>
  <c r="H935" i="2"/>
  <c r="H936" i="2"/>
  <c r="H937" i="2"/>
  <c r="H938" i="2"/>
  <c r="H939" i="2"/>
  <c r="H940" i="2"/>
  <c r="H941" i="2"/>
  <c r="H942" i="2"/>
  <c r="H943" i="2"/>
  <c r="H944" i="2"/>
  <c r="H945" i="2"/>
  <c r="H946" i="2"/>
  <c r="H947" i="2"/>
  <c r="H948" i="2"/>
  <c r="H949" i="2"/>
  <c r="H950" i="2"/>
  <c r="H951" i="2"/>
  <c r="H952" i="2"/>
  <c r="H953" i="2"/>
  <c r="H954" i="2"/>
  <c r="H955" i="2"/>
  <c r="H956" i="2"/>
  <c r="H957" i="2"/>
  <c r="H958" i="2"/>
  <c r="H959" i="2"/>
  <c r="H960" i="2"/>
  <c r="H961" i="2"/>
  <c r="H962" i="2"/>
  <c r="H963" i="2"/>
  <c r="H964" i="2"/>
  <c r="H965" i="2"/>
  <c r="H966" i="2"/>
  <c r="H967" i="2"/>
  <c r="H968" i="2"/>
  <c r="H969" i="2"/>
  <c r="H970" i="2"/>
  <c r="H971" i="2"/>
  <c r="H972" i="2"/>
  <c r="H973" i="2"/>
  <c r="H974" i="2"/>
  <c r="H975" i="2"/>
  <c r="H976" i="2"/>
  <c r="H977" i="2"/>
  <c r="H978" i="2"/>
  <c r="H979" i="2"/>
  <c r="H980" i="2"/>
  <c r="H981" i="2"/>
  <c r="H982" i="2"/>
  <c r="H983" i="2"/>
  <c r="H984" i="2"/>
  <c r="H985" i="2"/>
  <c r="H986" i="2"/>
  <c r="H987" i="2"/>
  <c r="H988" i="2"/>
  <c r="H989" i="2"/>
  <c r="H990" i="2"/>
  <c r="H991" i="2"/>
  <c r="H992" i="2"/>
  <c r="H993" i="2"/>
  <c r="H994" i="2"/>
  <c r="H995" i="2"/>
  <c r="H996" i="2"/>
  <c r="H997" i="2"/>
  <c r="H998" i="2"/>
  <c r="H999" i="2"/>
  <c r="H1000" i="2"/>
  <c r="H1001" i="2"/>
  <c r="H1002" i="2"/>
  <c r="H1003" i="2"/>
  <c r="H1004" i="2"/>
  <c r="H1005" i="2"/>
  <c r="H1006" i="2"/>
  <c r="H1007" i="2"/>
  <c r="H1008" i="2"/>
  <c r="H1009" i="2"/>
  <c r="H1010" i="2"/>
  <c r="H1011" i="2"/>
  <c r="H1012" i="2"/>
  <c r="H1013" i="2"/>
  <c r="H1014" i="2"/>
  <c r="H1015" i="2"/>
  <c r="H1016" i="2"/>
  <c r="H1017" i="2"/>
  <c r="H1018" i="2"/>
  <c r="H1019" i="2"/>
  <c r="H1020" i="2"/>
  <c r="H1021" i="2"/>
  <c r="H1022" i="2"/>
  <c r="H1023" i="2"/>
  <c r="H1024" i="2"/>
  <c r="H1025" i="2"/>
  <c r="H1026" i="2"/>
  <c r="H1027" i="2"/>
  <c r="H1028" i="2"/>
  <c r="H1029" i="2"/>
  <c r="H1030" i="2"/>
  <c r="H1031" i="2"/>
  <c r="H1032" i="2"/>
  <c r="H1033" i="2"/>
  <c r="H1034" i="2"/>
  <c r="H1035" i="2"/>
  <c r="H1036" i="2"/>
  <c r="H1037" i="2"/>
  <c r="H1038" i="2"/>
  <c r="H1039" i="2"/>
  <c r="H1040" i="2"/>
  <c r="H1041" i="2"/>
  <c r="H1042" i="2"/>
  <c r="H1043" i="2"/>
  <c r="H1044" i="2"/>
  <c r="H1045" i="2"/>
  <c r="H1046" i="2"/>
  <c r="H1047" i="2"/>
  <c r="H1048" i="2"/>
  <c r="H1049" i="2"/>
  <c r="H1050" i="2"/>
  <c r="H1051" i="2"/>
  <c r="H1052" i="2"/>
  <c r="H1053" i="2"/>
  <c r="H1054" i="2"/>
  <c r="H1055" i="2"/>
  <c r="H1056" i="2"/>
  <c r="H1057" i="2"/>
  <c r="H1058" i="2"/>
  <c r="H1059" i="2"/>
  <c r="H1060" i="2"/>
  <c r="H1061" i="2"/>
  <c r="H1062" i="2"/>
  <c r="H1063" i="2"/>
  <c r="H1064" i="2"/>
  <c r="H1065" i="2"/>
  <c r="H1066" i="2"/>
  <c r="H1067" i="2"/>
  <c r="H1068" i="2"/>
  <c r="H1069" i="2"/>
  <c r="H1070" i="2"/>
  <c r="H1071" i="2"/>
  <c r="H1072" i="2"/>
  <c r="H1073" i="2"/>
  <c r="H1074" i="2"/>
  <c r="H1075" i="2"/>
  <c r="H1076" i="2"/>
  <c r="H1077" i="2"/>
  <c r="H1078" i="2"/>
  <c r="H1079" i="2"/>
  <c r="H1080" i="2"/>
  <c r="H1081" i="2"/>
  <c r="H1082" i="2"/>
  <c r="H1083" i="2"/>
  <c r="H1084" i="2"/>
  <c r="H1085" i="2"/>
  <c r="H1086" i="2"/>
  <c r="H1087" i="2"/>
  <c r="H1088" i="2"/>
  <c r="H1089" i="2"/>
  <c r="H1090" i="2"/>
  <c r="H1091" i="2"/>
  <c r="H1092" i="2"/>
  <c r="H1093" i="2"/>
  <c r="H1094" i="2"/>
  <c r="H1095" i="2"/>
  <c r="H1096" i="2"/>
  <c r="H1097" i="2"/>
  <c r="H1098" i="2"/>
  <c r="H1099" i="2"/>
  <c r="H1100" i="2"/>
  <c r="H1101" i="2"/>
  <c r="H1102" i="2"/>
  <c r="H1103" i="2"/>
  <c r="H1104" i="2"/>
  <c r="H1105" i="2"/>
  <c r="H1106" i="2"/>
  <c r="H1107" i="2"/>
  <c r="H1108" i="2"/>
  <c r="H1109" i="2"/>
  <c r="H1110" i="2"/>
  <c r="H1111" i="2"/>
  <c r="H1112" i="2"/>
  <c r="H1113" i="2"/>
  <c r="H1114" i="2"/>
  <c r="H1115" i="2"/>
  <c r="H1116" i="2"/>
  <c r="H1117" i="2"/>
  <c r="H1118" i="2"/>
  <c r="H1119" i="2"/>
  <c r="H1120" i="2"/>
  <c r="H1121" i="2"/>
  <c r="H1122" i="2"/>
  <c r="H1123" i="2"/>
  <c r="H1124" i="2"/>
  <c r="H1125" i="2"/>
  <c r="H1126" i="2"/>
  <c r="H1127" i="2"/>
  <c r="H1128" i="2"/>
  <c r="H1129" i="2"/>
  <c r="H1130" i="2"/>
  <c r="H1131" i="2"/>
  <c r="H1132" i="2"/>
  <c r="H1133" i="2"/>
  <c r="H1134" i="2"/>
  <c r="H1135" i="2"/>
  <c r="H1136" i="2"/>
  <c r="H1137" i="2"/>
  <c r="H1138" i="2"/>
  <c r="H1139" i="2"/>
  <c r="H1140" i="2"/>
  <c r="H1141" i="2"/>
  <c r="H1142" i="2"/>
  <c r="H1143" i="2"/>
  <c r="H1144" i="2"/>
  <c r="H1145" i="2"/>
  <c r="H1146" i="2"/>
  <c r="H1147" i="2"/>
  <c r="H1148" i="2"/>
  <c r="H1149" i="2"/>
  <c r="H1150" i="2"/>
  <c r="H1151" i="2"/>
  <c r="H1152" i="2"/>
  <c r="H1153" i="2"/>
  <c r="H1154" i="2"/>
  <c r="H1155" i="2"/>
  <c r="H1156" i="2"/>
  <c r="H1157" i="2"/>
  <c r="H1158" i="2"/>
  <c r="H1159" i="2"/>
  <c r="H1160" i="2"/>
  <c r="H1161" i="2"/>
  <c r="H1162" i="2"/>
  <c r="H1163" i="2"/>
  <c r="H1164" i="2"/>
  <c r="H1165" i="2"/>
  <c r="H1166" i="2"/>
  <c r="H1167" i="2"/>
  <c r="H1168" i="2"/>
  <c r="H1169" i="2"/>
  <c r="H1170" i="2"/>
  <c r="H1171" i="2"/>
  <c r="H1172" i="2"/>
  <c r="H1173" i="2"/>
  <c r="H1174" i="2"/>
  <c r="H1175" i="2"/>
  <c r="H1176" i="2"/>
  <c r="H1177" i="2"/>
  <c r="H1178" i="2"/>
  <c r="H1179" i="2"/>
  <c r="H1180" i="2"/>
  <c r="H1181" i="2"/>
  <c r="H1182" i="2"/>
  <c r="H1183" i="2"/>
  <c r="H1184" i="2"/>
  <c r="H1185" i="2"/>
  <c r="H1186" i="2"/>
  <c r="H1187" i="2"/>
  <c r="H1188" i="2"/>
  <c r="H1189" i="2"/>
  <c r="H1190" i="2"/>
  <c r="H1191" i="2"/>
  <c r="H1192" i="2"/>
  <c r="H1193" i="2"/>
  <c r="H1194" i="2"/>
  <c r="H1195" i="2"/>
  <c r="H1196" i="2"/>
  <c r="H1197" i="2"/>
  <c r="H1198" i="2"/>
  <c r="H1199" i="2"/>
  <c r="H1200" i="2"/>
  <c r="H1201" i="2"/>
  <c r="H1202" i="2"/>
  <c r="H1203" i="2"/>
  <c r="H1204" i="2"/>
  <c r="H1205" i="2"/>
  <c r="H1206" i="2"/>
  <c r="H1207" i="2"/>
  <c r="H1208" i="2"/>
  <c r="H1209" i="2"/>
  <c r="H1210" i="2"/>
  <c r="H1211" i="2"/>
  <c r="H1212" i="2"/>
  <c r="H1213" i="2"/>
  <c r="H1214" i="2"/>
  <c r="H1215" i="2"/>
  <c r="H1216" i="2"/>
  <c r="H1217" i="2"/>
  <c r="H1218" i="2"/>
  <c r="H1219" i="2"/>
  <c r="H1220" i="2"/>
  <c r="H1221" i="2"/>
  <c r="H1222" i="2"/>
  <c r="H1223" i="2"/>
  <c r="H1224" i="2"/>
  <c r="H1225" i="2"/>
  <c r="H1226" i="2"/>
  <c r="H1227" i="2"/>
  <c r="H1228" i="2"/>
  <c r="H1229" i="2"/>
  <c r="H1230" i="2"/>
  <c r="H1231" i="2"/>
  <c r="H1232" i="2"/>
  <c r="H1233" i="2"/>
  <c r="H1234" i="2"/>
  <c r="H1235" i="2"/>
  <c r="H1236" i="2"/>
  <c r="H1237" i="2"/>
  <c r="H1238" i="2"/>
  <c r="H1239" i="2"/>
  <c r="H1240" i="2"/>
  <c r="H1241" i="2"/>
  <c r="H1242" i="2"/>
  <c r="H1243" i="2"/>
  <c r="H1244" i="2"/>
  <c r="H1245" i="2"/>
  <c r="H1246" i="2"/>
  <c r="H1247" i="2"/>
  <c r="H1248" i="2"/>
  <c r="H1249" i="2"/>
  <c r="H1250" i="2"/>
  <c r="H1251" i="2"/>
  <c r="H1252" i="2"/>
  <c r="H1253" i="2"/>
  <c r="H1254" i="2"/>
  <c r="H1255" i="2"/>
  <c r="H1256" i="2"/>
  <c r="H1257" i="2"/>
  <c r="H1258" i="2"/>
  <c r="H1259" i="2"/>
  <c r="H1260" i="2"/>
  <c r="H1261" i="2"/>
  <c r="H1262" i="2"/>
  <c r="H1263" i="2"/>
  <c r="H1264" i="2"/>
  <c r="H1265" i="2"/>
  <c r="H1266" i="2"/>
  <c r="H1267" i="2"/>
  <c r="H1268" i="2"/>
  <c r="H1269" i="2"/>
  <c r="H1270" i="2"/>
  <c r="H1271" i="2"/>
  <c r="H1272" i="2"/>
  <c r="H1273" i="2"/>
  <c r="H1274" i="2"/>
  <c r="H1275" i="2"/>
  <c r="H1276" i="2"/>
  <c r="H1277" i="2"/>
  <c r="H1278" i="2"/>
  <c r="H1279" i="2"/>
  <c r="H1280" i="2"/>
  <c r="H1281" i="2"/>
  <c r="H1282" i="2"/>
  <c r="H1283" i="2"/>
  <c r="H1284" i="2"/>
  <c r="H1285" i="2"/>
  <c r="H1286" i="2"/>
  <c r="H1287" i="2"/>
  <c r="H1288" i="2"/>
  <c r="H1289" i="2"/>
  <c r="H1290" i="2"/>
  <c r="H1291" i="2"/>
  <c r="H1292" i="2"/>
  <c r="H1293" i="2"/>
  <c r="H1294" i="2"/>
  <c r="H1295" i="2"/>
  <c r="H1296" i="2"/>
  <c r="H1297" i="2"/>
  <c r="H1298" i="2"/>
  <c r="H1299" i="2"/>
  <c r="H1300" i="2"/>
  <c r="H1301" i="2"/>
  <c r="H1302" i="2"/>
  <c r="H1303" i="2"/>
  <c r="H1304" i="2"/>
  <c r="H1305" i="2"/>
  <c r="H1306" i="2"/>
  <c r="H1307" i="2"/>
  <c r="H1308" i="2"/>
  <c r="H1309" i="2"/>
  <c r="H1310" i="2"/>
  <c r="H1311" i="2"/>
  <c r="H1312" i="2"/>
  <c r="H1313" i="2"/>
  <c r="H1314" i="2"/>
  <c r="H1315" i="2"/>
  <c r="H1316" i="2"/>
  <c r="H1317" i="2"/>
  <c r="H1318" i="2"/>
  <c r="H1319" i="2"/>
  <c r="H1320" i="2"/>
  <c r="H1321" i="2"/>
  <c r="H1322" i="2"/>
  <c r="H1323" i="2"/>
  <c r="H1324" i="2"/>
  <c r="H1325" i="2"/>
  <c r="H1326" i="2"/>
  <c r="H1327" i="2"/>
  <c r="H1328" i="2"/>
  <c r="H1329" i="2"/>
  <c r="H1330" i="2"/>
  <c r="H1331" i="2"/>
  <c r="H1332" i="2"/>
  <c r="H1333" i="2"/>
  <c r="H1334" i="2"/>
  <c r="H1335" i="2"/>
  <c r="H1336" i="2"/>
  <c r="H1337" i="2"/>
  <c r="H1338" i="2"/>
  <c r="H1339" i="2"/>
  <c r="H1340" i="2"/>
  <c r="H1341" i="2"/>
  <c r="H1342" i="2"/>
  <c r="H1343" i="2"/>
  <c r="H1344" i="2"/>
  <c r="H1345" i="2"/>
  <c r="H1346" i="2"/>
  <c r="H1347" i="2"/>
  <c r="H1348" i="2"/>
  <c r="H1349" i="2"/>
  <c r="H1350" i="2"/>
  <c r="H1351" i="2"/>
  <c r="H1352" i="2"/>
  <c r="H1353" i="2"/>
  <c r="H1354" i="2"/>
  <c r="H1355" i="2"/>
  <c r="H1356" i="2"/>
  <c r="H1357" i="2"/>
  <c r="H1358" i="2"/>
  <c r="H1359" i="2"/>
  <c r="H1360" i="2"/>
  <c r="H1361" i="2"/>
  <c r="H1362" i="2"/>
  <c r="H1363" i="2"/>
  <c r="H1364" i="2"/>
  <c r="H1365" i="2"/>
  <c r="H1366" i="2"/>
  <c r="H1367" i="2"/>
  <c r="H1368" i="2"/>
  <c r="H1369" i="2"/>
  <c r="H1370" i="2"/>
  <c r="H1371" i="2"/>
  <c r="H1372" i="2"/>
  <c r="H1373" i="2"/>
  <c r="H1374" i="2"/>
  <c r="H1375" i="2"/>
  <c r="H1376" i="2"/>
  <c r="H1377" i="2"/>
  <c r="H1378" i="2"/>
  <c r="H1379" i="2"/>
  <c r="H1380" i="2"/>
  <c r="H1381" i="2"/>
  <c r="H1382" i="2"/>
  <c r="H1383" i="2"/>
  <c r="H1384" i="2"/>
  <c r="H1385" i="2"/>
  <c r="H1386" i="2"/>
  <c r="H1387" i="2"/>
  <c r="H1388" i="2"/>
  <c r="H1389" i="2"/>
  <c r="H1390" i="2"/>
  <c r="H1391" i="2"/>
  <c r="H1392" i="2"/>
  <c r="H1393" i="2"/>
  <c r="H1394" i="2"/>
  <c r="H1395" i="2"/>
  <c r="H1396" i="2"/>
  <c r="H1397" i="2"/>
  <c r="H1398" i="2"/>
  <c r="H1399" i="2"/>
  <c r="H1400" i="2"/>
  <c r="H1401" i="2"/>
  <c r="H1402" i="2"/>
  <c r="H1403" i="2"/>
  <c r="H1404" i="2"/>
  <c r="H1405" i="2"/>
  <c r="H1406" i="2"/>
  <c r="H1407" i="2"/>
  <c r="H1408" i="2"/>
  <c r="H1409" i="2"/>
  <c r="H1410" i="2"/>
  <c r="H1411" i="2"/>
  <c r="H1412" i="2"/>
  <c r="H1413" i="2"/>
  <c r="H1414" i="2"/>
  <c r="H1415" i="2"/>
  <c r="H1416" i="2"/>
  <c r="H1417" i="2"/>
  <c r="H1418" i="2"/>
  <c r="H1419" i="2"/>
  <c r="H1420" i="2"/>
  <c r="H1421" i="2"/>
  <c r="H1422" i="2"/>
  <c r="H1423" i="2"/>
  <c r="H1424" i="2"/>
  <c r="H1425" i="2"/>
  <c r="H1426" i="2"/>
  <c r="H1427" i="2"/>
  <c r="H1428" i="2"/>
  <c r="H1429" i="2"/>
  <c r="H1430" i="2"/>
  <c r="H1431" i="2"/>
  <c r="H1432" i="2"/>
  <c r="H1433" i="2"/>
  <c r="H1434" i="2"/>
  <c r="H1435" i="2"/>
  <c r="H1436" i="2"/>
  <c r="H1437" i="2"/>
  <c r="H1438" i="2"/>
  <c r="H1439" i="2"/>
  <c r="H1440" i="2"/>
  <c r="H1441" i="2"/>
  <c r="H1442" i="2"/>
  <c r="H1443" i="2"/>
  <c r="H1444" i="2"/>
  <c r="H1445" i="2"/>
  <c r="H1446" i="2"/>
  <c r="H1447" i="2"/>
  <c r="H1448" i="2"/>
  <c r="H1449" i="2"/>
  <c r="H1450" i="2"/>
  <c r="H1451" i="2"/>
  <c r="H1452" i="2"/>
  <c r="H1453" i="2"/>
  <c r="H1454" i="2"/>
  <c r="H1455" i="2"/>
  <c r="H1456" i="2"/>
  <c r="H1457" i="2"/>
  <c r="H1458" i="2"/>
  <c r="H1459" i="2"/>
  <c r="H1460" i="2"/>
  <c r="H1461" i="2"/>
  <c r="H1462" i="2"/>
  <c r="H1463" i="2"/>
  <c r="H1464" i="2"/>
  <c r="H1465" i="2"/>
  <c r="H1466" i="2"/>
  <c r="L2" i="2"/>
  <c r="L3" i="2"/>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L834" i="2"/>
  <c r="L835" i="2"/>
  <c r="L836" i="2"/>
  <c r="L837" i="2"/>
  <c r="L838" i="2"/>
  <c r="L839" i="2"/>
  <c r="L840" i="2"/>
  <c r="L841" i="2"/>
  <c r="L842" i="2"/>
  <c r="L843" i="2"/>
  <c r="L844" i="2"/>
  <c r="L845" i="2"/>
  <c r="L846" i="2"/>
  <c r="L847" i="2"/>
  <c r="L848" i="2"/>
  <c r="L849" i="2"/>
  <c r="L850" i="2"/>
  <c r="L851" i="2"/>
  <c r="L852" i="2"/>
  <c r="L853" i="2"/>
  <c r="L854" i="2"/>
  <c r="L855" i="2"/>
  <c r="L856" i="2"/>
  <c r="L857" i="2"/>
  <c r="L858" i="2"/>
  <c r="L859" i="2"/>
  <c r="L860" i="2"/>
  <c r="L861" i="2"/>
  <c r="L862" i="2"/>
  <c r="L863" i="2"/>
  <c r="L864" i="2"/>
  <c r="L865" i="2"/>
  <c r="L866" i="2"/>
  <c r="L867" i="2"/>
  <c r="L868" i="2"/>
  <c r="L869" i="2"/>
  <c r="L870" i="2"/>
  <c r="L871" i="2"/>
  <c r="L872" i="2"/>
  <c r="L873" i="2"/>
  <c r="L874" i="2"/>
  <c r="L875" i="2"/>
  <c r="L876" i="2"/>
  <c r="L877" i="2"/>
  <c r="L878" i="2"/>
  <c r="L879" i="2"/>
  <c r="L880" i="2"/>
  <c r="L881" i="2"/>
  <c r="L882" i="2"/>
  <c r="L883" i="2"/>
  <c r="L884" i="2"/>
  <c r="L885" i="2"/>
  <c r="L886" i="2"/>
  <c r="L887" i="2"/>
  <c r="L888" i="2"/>
  <c r="L889" i="2"/>
  <c r="L890" i="2"/>
  <c r="L891" i="2"/>
  <c r="L892" i="2"/>
  <c r="L893" i="2"/>
  <c r="L894" i="2"/>
  <c r="L895" i="2"/>
  <c r="L896" i="2"/>
  <c r="L897" i="2"/>
  <c r="L898" i="2"/>
  <c r="L899" i="2"/>
  <c r="L900" i="2"/>
  <c r="L901" i="2"/>
  <c r="L902" i="2"/>
  <c r="L903" i="2"/>
  <c r="L904" i="2"/>
  <c r="L905" i="2"/>
  <c r="L906" i="2"/>
  <c r="L907" i="2"/>
  <c r="L908" i="2"/>
  <c r="L909" i="2"/>
  <c r="L910" i="2"/>
  <c r="L911" i="2"/>
  <c r="L912" i="2"/>
  <c r="L913" i="2"/>
  <c r="L914" i="2"/>
  <c r="L915" i="2"/>
  <c r="L916" i="2"/>
  <c r="L917" i="2"/>
  <c r="L918" i="2"/>
  <c r="L919" i="2"/>
  <c r="L920" i="2"/>
  <c r="L921" i="2"/>
  <c r="L922" i="2"/>
  <c r="L923" i="2"/>
  <c r="L924" i="2"/>
  <c r="L925" i="2"/>
  <c r="L926" i="2"/>
  <c r="L927" i="2"/>
  <c r="L928" i="2"/>
  <c r="L929" i="2"/>
  <c r="L930" i="2"/>
  <c r="L931" i="2"/>
  <c r="L932" i="2"/>
  <c r="L933" i="2"/>
  <c r="L934" i="2"/>
  <c r="L935" i="2"/>
  <c r="L936" i="2"/>
  <c r="L937" i="2"/>
  <c r="L938" i="2"/>
  <c r="L939" i="2"/>
  <c r="L940" i="2"/>
  <c r="L941" i="2"/>
  <c r="L942" i="2"/>
  <c r="L943" i="2"/>
  <c r="L944" i="2"/>
  <c r="L945" i="2"/>
  <c r="L946" i="2"/>
  <c r="L947" i="2"/>
  <c r="L948" i="2"/>
  <c r="L949" i="2"/>
  <c r="L950" i="2"/>
  <c r="L951" i="2"/>
  <c r="L952" i="2"/>
  <c r="L953" i="2"/>
  <c r="L954" i="2"/>
  <c r="L955" i="2"/>
  <c r="L956" i="2"/>
  <c r="L957" i="2"/>
  <c r="L958" i="2"/>
  <c r="L959" i="2"/>
  <c r="L960" i="2"/>
  <c r="L961" i="2"/>
  <c r="L962" i="2"/>
  <c r="L963" i="2"/>
  <c r="L964" i="2"/>
  <c r="L965" i="2"/>
  <c r="L966" i="2"/>
  <c r="L967" i="2"/>
  <c r="L968" i="2"/>
  <c r="L969" i="2"/>
  <c r="L970" i="2"/>
  <c r="L971" i="2"/>
  <c r="L972" i="2"/>
  <c r="L973" i="2"/>
  <c r="L974" i="2"/>
  <c r="L975" i="2"/>
  <c r="L976" i="2"/>
  <c r="L977" i="2"/>
  <c r="L978" i="2"/>
  <c r="L979" i="2"/>
  <c r="L980" i="2"/>
  <c r="L981" i="2"/>
  <c r="L982" i="2"/>
  <c r="L983" i="2"/>
  <c r="L984" i="2"/>
  <c r="L985" i="2"/>
  <c r="L986" i="2"/>
  <c r="L987" i="2"/>
  <c r="L988" i="2"/>
  <c r="L989" i="2"/>
  <c r="L990" i="2"/>
  <c r="L991" i="2"/>
  <c r="L992" i="2"/>
  <c r="L993" i="2"/>
  <c r="L994" i="2"/>
  <c r="L995" i="2"/>
  <c r="L996" i="2"/>
  <c r="L997" i="2"/>
  <c r="L998" i="2"/>
  <c r="L999" i="2"/>
  <c r="L1000" i="2"/>
  <c r="L1001" i="2"/>
  <c r="L1002" i="2"/>
  <c r="L1003" i="2"/>
  <c r="L1004" i="2"/>
  <c r="L1005" i="2"/>
  <c r="L1006" i="2"/>
  <c r="L1007" i="2"/>
  <c r="L1008" i="2"/>
  <c r="L1009" i="2"/>
  <c r="L1010" i="2"/>
  <c r="L1011" i="2"/>
  <c r="L1012" i="2"/>
  <c r="L1013" i="2"/>
  <c r="L1014" i="2"/>
  <c r="L1015" i="2"/>
  <c r="L1016" i="2"/>
  <c r="L1017" i="2"/>
  <c r="L1018" i="2"/>
  <c r="L1019" i="2"/>
  <c r="L1020" i="2"/>
  <c r="L1021" i="2"/>
  <c r="L1022" i="2"/>
  <c r="L1023" i="2"/>
  <c r="L1024" i="2"/>
  <c r="L1025" i="2"/>
  <c r="L1026" i="2"/>
  <c r="L1027" i="2"/>
  <c r="L1028" i="2"/>
  <c r="L1029" i="2"/>
  <c r="L1030" i="2"/>
  <c r="L1031" i="2"/>
  <c r="L1032" i="2"/>
  <c r="L1033" i="2"/>
  <c r="L1034" i="2"/>
  <c r="L1035" i="2"/>
  <c r="L1036" i="2"/>
  <c r="L1037" i="2"/>
  <c r="L1038" i="2"/>
  <c r="L1039" i="2"/>
  <c r="L1040" i="2"/>
  <c r="L1041" i="2"/>
  <c r="L1042" i="2"/>
  <c r="L1043" i="2"/>
  <c r="L1044" i="2"/>
  <c r="L1045" i="2"/>
  <c r="L1046" i="2"/>
  <c r="L1047" i="2"/>
  <c r="L1048" i="2"/>
  <c r="L1049" i="2"/>
  <c r="L1050" i="2"/>
  <c r="L1051" i="2"/>
  <c r="L1052" i="2"/>
  <c r="L1053" i="2"/>
  <c r="L1054" i="2"/>
  <c r="L1055" i="2"/>
  <c r="L1056" i="2"/>
  <c r="L1057" i="2"/>
  <c r="L1058" i="2"/>
  <c r="L1059" i="2"/>
  <c r="L1060" i="2"/>
  <c r="L1061" i="2"/>
  <c r="L1062" i="2"/>
  <c r="L1063" i="2"/>
  <c r="L1064" i="2"/>
  <c r="L1065" i="2"/>
  <c r="L1066" i="2"/>
  <c r="L1067" i="2"/>
  <c r="L1068" i="2"/>
  <c r="L1069" i="2"/>
  <c r="L1070" i="2"/>
  <c r="L1071" i="2"/>
  <c r="L1072" i="2"/>
  <c r="L1073" i="2"/>
  <c r="L1074" i="2"/>
  <c r="L1075" i="2"/>
  <c r="L1076" i="2"/>
  <c r="L1077" i="2"/>
  <c r="L1078" i="2"/>
  <c r="L1079" i="2"/>
  <c r="L1080" i="2"/>
  <c r="L1081" i="2"/>
  <c r="L1082" i="2"/>
  <c r="L1083" i="2"/>
  <c r="L1084" i="2"/>
  <c r="L1085" i="2"/>
  <c r="L1086" i="2"/>
  <c r="L1087" i="2"/>
  <c r="L1088" i="2"/>
  <c r="L1089" i="2"/>
  <c r="L1090" i="2"/>
  <c r="L1091" i="2"/>
  <c r="L1092" i="2"/>
  <c r="L1093" i="2"/>
  <c r="L1094" i="2"/>
  <c r="L1095" i="2"/>
  <c r="L1096" i="2"/>
  <c r="L1097" i="2"/>
  <c r="L1098" i="2"/>
  <c r="L1099" i="2"/>
  <c r="L1100" i="2"/>
  <c r="L1101" i="2"/>
  <c r="L1102" i="2"/>
  <c r="L1103" i="2"/>
  <c r="L1104" i="2"/>
  <c r="L1105" i="2"/>
  <c r="L1106" i="2"/>
  <c r="L1107" i="2"/>
  <c r="L1108" i="2"/>
  <c r="L1109" i="2"/>
  <c r="L1110" i="2"/>
  <c r="L1111" i="2"/>
  <c r="L1112" i="2"/>
  <c r="L1113" i="2"/>
  <c r="L1114" i="2"/>
  <c r="L1115" i="2"/>
  <c r="L1116" i="2"/>
  <c r="L1117" i="2"/>
  <c r="L1118" i="2"/>
  <c r="L1119" i="2"/>
  <c r="L1120" i="2"/>
  <c r="L1121" i="2"/>
  <c r="L1122" i="2"/>
  <c r="L1123" i="2"/>
  <c r="L1124" i="2"/>
  <c r="L1125" i="2"/>
  <c r="L1126" i="2"/>
  <c r="L1127" i="2"/>
  <c r="L1128" i="2"/>
  <c r="L1129" i="2"/>
  <c r="L1130" i="2"/>
  <c r="L1131" i="2"/>
  <c r="L1132" i="2"/>
  <c r="L1133" i="2"/>
  <c r="L1134" i="2"/>
  <c r="L1135" i="2"/>
  <c r="L1136" i="2"/>
  <c r="L1137" i="2"/>
  <c r="L1138" i="2"/>
  <c r="L1139" i="2"/>
  <c r="L1140" i="2"/>
  <c r="L1141" i="2"/>
  <c r="L1142" i="2"/>
  <c r="L1143" i="2"/>
  <c r="L1144" i="2"/>
  <c r="L1145" i="2"/>
  <c r="L1146" i="2"/>
  <c r="L1147" i="2"/>
  <c r="L1148" i="2"/>
  <c r="L1149" i="2"/>
  <c r="L1150" i="2"/>
  <c r="L1151" i="2"/>
  <c r="L1152" i="2"/>
  <c r="L1153" i="2"/>
  <c r="L1154" i="2"/>
  <c r="L1155" i="2"/>
  <c r="L1156" i="2"/>
  <c r="L1157" i="2"/>
  <c r="L1158" i="2"/>
  <c r="L1159" i="2"/>
  <c r="L1160" i="2"/>
  <c r="L1161" i="2"/>
  <c r="L1162" i="2"/>
  <c r="L1163" i="2"/>
  <c r="L1164" i="2"/>
  <c r="L1165" i="2"/>
  <c r="L1166" i="2"/>
  <c r="L1167" i="2"/>
  <c r="L1168" i="2"/>
  <c r="L1169" i="2"/>
  <c r="L1170" i="2"/>
  <c r="L1171" i="2"/>
  <c r="L1172" i="2"/>
  <c r="L1173" i="2"/>
  <c r="L1174" i="2"/>
  <c r="L1175" i="2"/>
  <c r="L1176" i="2"/>
  <c r="L1177" i="2"/>
  <c r="L1178" i="2"/>
  <c r="L1179" i="2"/>
  <c r="L1180" i="2"/>
  <c r="L1181" i="2"/>
  <c r="L1182" i="2"/>
  <c r="L1183" i="2"/>
  <c r="L1184" i="2"/>
  <c r="L1185" i="2"/>
  <c r="L1186" i="2"/>
  <c r="L1187" i="2"/>
  <c r="L1188" i="2"/>
  <c r="L1189" i="2"/>
  <c r="L1190" i="2"/>
  <c r="L1191" i="2"/>
  <c r="L1192" i="2"/>
  <c r="L1193" i="2"/>
  <c r="L1194" i="2"/>
  <c r="L1195" i="2"/>
  <c r="L1196" i="2"/>
  <c r="L1197" i="2"/>
  <c r="L1198" i="2"/>
  <c r="L1199" i="2"/>
  <c r="L1200" i="2"/>
  <c r="L1201" i="2"/>
  <c r="L1202" i="2"/>
  <c r="L1203" i="2"/>
  <c r="L1204" i="2"/>
  <c r="L1205" i="2"/>
  <c r="L1206" i="2"/>
  <c r="L1207" i="2"/>
  <c r="L1208" i="2"/>
  <c r="L1209" i="2"/>
  <c r="L1210" i="2"/>
  <c r="L1211" i="2"/>
  <c r="L1212" i="2"/>
  <c r="L1213" i="2"/>
  <c r="L1214" i="2"/>
  <c r="L1215" i="2"/>
  <c r="L1216" i="2"/>
  <c r="L1217" i="2"/>
  <c r="L1218" i="2"/>
  <c r="L1219" i="2"/>
  <c r="L1220" i="2"/>
  <c r="L1221" i="2"/>
  <c r="L1222" i="2"/>
  <c r="L1223" i="2"/>
  <c r="L1224" i="2"/>
  <c r="L1225" i="2"/>
  <c r="L1226" i="2"/>
  <c r="L1227" i="2"/>
  <c r="L1228" i="2"/>
  <c r="L1229" i="2"/>
  <c r="L1230" i="2"/>
  <c r="L1231" i="2"/>
  <c r="L1232" i="2"/>
  <c r="L1233" i="2"/>
  <c r="L1234" i="2"/>
  <c r="L1235" i="2"/>
  <c r="L1236" i="2"/>
  <c r="L1237" i="2"/>
  <c r="L1238" i="2"/>
  <c r="L1239" i="2"/>
  <c r="L1240" i="2"/>
  <c r="L1241" i="2"/>
  <c r="L1242" i="2"/>
  <c r="L1243" i="2"/>
  <c r="L1244" i="2"/>
  <c r="L1245" i="2"/>
  <c r="L1246" i="2"/>
  <c r="L1247" i="2"/>
  <c r="L1248" i="2"/>
  <c r="L1249" i="2"/>
  <c r="L1250" i="2"/>
  <c r="L1251" i="2"/>
  <c r="L1252" i="2"/>
  <c r="L1253" i="2"/>
  <c r="L1254" i="2"/>
  <c r="L1255" i="2"/>
  <c r="L1256" i="2"/>
  <c r="L1257" i="2"/>
  <c r="L1258" i="2"/>
  <c r="L1259" i="2"/>
  <c r="L1260" i="2"/>
  <c r="L1261" i="2"/>
  <c r="L1262" i="2"/>
  <c r="L1263" i="2"/>
  <c r="L1264" i="2"/>
  <c r="L1265" i="2"/>
  <c r="L1266" i="2"/>
  <c r="L1267" i="2"/>
  <c r="L1268" i="2"/>
  <c r="L1269" i="2"/>
  <c r="L1270" i="2"/>
  <c r="L1271" i="2"/>
  <c r="L1272" i="2"/>
  <c r="L1273" i="2"/>
  <c r="L1274" i="2"/>
  <c r="L1275" i="2"/>
  <c r="L1276" i="2"/>
  <c r="L1277" i="2"/>
  <c r="L1278" i="2"/>
  <c r="L1279" i="2"/>
  <c r="L1280" i="2"/>
  <c r="L1281" i="2"/>
  <c r="L1282" i="2"/>
  <c r="L1283" i="2"/>
  <c r="L1284" i="2"/>
  <c r="L1285" i="2"/>
  <c r="L1286" i="2"/>
  <c r="L1287" i="2"/>
  <c r="L1288" i="2"/>
  <c r="L1289" i="2"/>
  <c r="L1290" i="2"/>
  <c r="L1291" i="2"/>
  <c r="L1292" i="2"/>
  <c r="L1293" i="2"/>
  <c r="L1294" i="2"/>
  <c r="L1295" i="2"/>
  <c r="L1296" i="2"/>
  <c r="L1297" i="2"/>
  <c r="L1298" i="2"/>
  <c r="L1299" i="2"/>
  <c r="L1300" i="2"/>
  <c r="L1301" i="2"/>
  <c r="L1302" i="2"/>
  <c r="L1303" i="2"/>
  <c r="L1304" i="2"/>
  <c r="L1305" i="2"/>
  <c r="L1306" i="2"/>
  <c r="L1307" i="2"/>
  <c r="L1308" i="2"/>
  <c r="L1309" i="2"/>
  <c r="L1310" i="2"/>
  <c r="L1311" i="2"/>
  <c r="L1312" i="2"/>
  <c r="L1313" i="2"/>
  <c r="L1314" i="2"/>
  <c r="L1315" i="2"/>
  <c r="L1316" i="2"/>
  <c r="L1317" i="2"/>
  <c r="L1318" i="2"/>
  <c r="L1319" i="2"/>
  <c r="L1320" i="2"/>
  <c r="L1321" i="2"/>
  <c r="L1322" i="2"/>
  <c r="L1323" i="2"/>
  <c r="L1324" i="2"/>
  <c r="L1325" i="2"/>
  <c r="L1326" i="2"/>
  <c r="L1327" i="2"/>
  <c r="L1328" i="2"/>
  <c r="L1329" i="2"/>
  <c r="L1330" i="2"/>
  <c r="L1331" i="2"/>
  <c r="L1332" i="2"/>
  <c r="L1333" i="2"/>
  <c r="L1334" i="2"/>
  <c r="L1335" i="2"/>
  <c r="L1336" i="2"/>
  <c r="L1337" i="2"/>
  <c r="L1338" i="2"/>
  <c r="L1339" i="2"/>
  <c r="L1340" i="2"/>
  <c r="L1341" i="2"/>
  <c r="L1342" i="2"/>
  <c r="L1343" i="2"/>
  <c r="L1344" i="2"/>
  <c r="L1345" i="2"/>
  <c r="L1346" i="2"/>
  <c r="L1347" i="2"/>
  <c r="L1348" i="2"/>
  <c r="L1349" i="2"/>
  <c r="L1350" i="2"/>
  <c r="L1351" i="2"/>
  <c r="L1352" i="2"/>
  <c r="L1353" i="2"/>
  <c r="L1354" i="2"/>
  <c r="L1355" i="2"/>
  <c r="L1356" i="2"/>
  <c r="L1357" i="2"/>
  <c r="L1358" i="2"/>
  <c r="L1359" i="2"/>
  <c r="L1360" i="2"/>
  <c r="L1361" i="2"/>
  <c r="L1362" i="2"/>
  <c r="L1363" i="2"/>
  <c r="L1364" i="2"/>
  <c r="L1365" i="2"/>
  <c r="L1366" i="2"/>
  <c r="L1367" i="2"/>
  <c r="L1368" i="2"/>
  <c r="L1369" i="2"/>
  <c r="L1370" i="2"/>
  <c r="L1371" i="2"/>
  <c r="L1372" i="2"/>
  <c r="L1373" i="2"/>
  <c r="L1374" i="2"/>
  <c r="L1375" i="2"/>
  <c r="L1376" i="2"/>
  <c r="L1377" i="2"/>
  <c r="L1378" i="2"/>
  <c r="L1379" i="2"/>
  <c r="L1380" i="2"/>
  <c r="L1381" i="2"/>
  <c r="L1382" i="2"/>
  <c r="L1383" i="2"/>
  <c r="L1384" i="2"/>
  <c r="L1385" i="2"/>
  <c r="L1386" i="2"/>
  <c r="L1387" i="2"/>
  <c r="L1388" i="2"/>
  <c r="L1389" i="2"/>
  <c r="L1390" i="2"/>
  <c r="L1391" i="2"/>
  <c r="L1392" i="2"/>
  <c r="L1393" i="2"/>
  <c r="L1394" i="2"/>
  <c r="L1395" i="2"/>
  <c r="L1396" i="2"/>
  <c r="L1397" i="2"/>
  <c r="L1398" i="2"/>
  <c r="L1399" i="2"/>
  <c r="L1400" i="2"/>
  <c r="L1401" i="2"/>
  <c r="L1402" i="2"/>
  <c r="L1403" i="2"/>
  <c r="L1404" i="2"/>
  <c r="L1405" i="2"/>
  <c r="L1406" i="2"/>
  <c r="L1407" i="2"/>
  <c r="L1408" i="2"/>
  <c r="L1409" i="2"/>
  <c r="L1410" i="2"/>
  <c r="L1411" i="2"/>
  <c r="L1412" i="2"/>
  <c r="L1413" i="2"/>
  <c r="L1414" i="2"/>
  <c r="L1415" i="2"/>
  <c r="L1416" i="2"/>
  <c r="L1417" i="2"/>
  <c r="L1418" i="2"/>
  <c r="L1419" i="2"/>
  <c r="L1420" i="2"/>
  <c r="L1421" i="2"/>
  <c r="L1422" i="2"/>
  <c r="L1423" i="2"/>
  <c r="L1424" i="2"/>
  <c r="L1425" i="2"/>
  <c r="L1426" i="2"/>
  <c r="L1427" i="2"/>
  <c r="L1428" i="2"/>
  <c r="L1429" i="2"/>
  <c r="L1430" i="2"/>
  <c r="L1431" i="2"/>
  <c r="L1432" i="2"/>
  <c r="L1433" i="2"/>
  <c r="L1434" i="2"/>
  <c r="L1435" i="2"/>
  <c r="L1436" i="2"/>
  <c r="L1437" i="2"/>
  <c r="L1438" i="2"/>
  <c r="L1439" i="2"/>
  <c r="L1440" i="2"/>
  <c r="L1441" i="2"/>
  <c r="L1442" i="2"/>
  <c r="L1443" i="2"/>
  <c r="L1444" i="2"/>
  <c r="L1445" i="2"/>
  <c r="L1446" i="2"/>
  <c r="L1447" i="2"/>
  <c r="L1448" i="2"/>
  <c r="L1449" i="2"/>
  <c r="L1450" i="2"/>
  <c r="L1451" i="2"/>
  <c r="L1452" i="2"/>
  <c r="L1453" i="2"/>
  <c r="L1454" i="2"/>
  <c r="L1455" i="2"/>
  <c r="L1456" i="2"/>
  <c r="L1457" i="2"/>
  <c r="L1458" i="2"/>
  <c r="L1459" i="2"/>
  <c r="L1460" i="2"/>
  <c r="L1461" i="2"/>
  <c r="L1462" i="2"/>
  <c r="L1463" i="2"/>
  <c r="L1464" i="2"/>
  <c r="L1465" i="2"/>
  <c r="L1466" i="2"/>
  <c r="Q3" i="2"/>
  <c r="Q4" i="2"/>
  <c r="Q5" i="2"/>
  <c r="Q6" i="2"/>
  <c r="Q7" i="2"/>
  <c r="Q8" i="2"/>
  <c r="Q9" i="2"/>
  <c r="Q11" i="2"/>
  <c r="Q12" i="2"/>
  <c r="Q13" i="2"/>
  <c r="Q14" i="2"/>
  <c r="Q15" i="2"/>
  <c r="Q16" i="2"/>
  <c r="Q17" i="2"/>
  <c r="Q18" i="2"/>
  <c r="Q19" i="2"/>
  <c r="Q20" i="2"/>
  <c r="Q21" i="2"/>
  <c r="Q22" i="2"/>
  <c r="Q23" i="2"/>
  <c r="Q24" i="2"/>
  <c r="Q25" i="2"/>
  <c r="Q26" i="2"/>
  <c r="Q27" i="2"/>
  <c r="Q28" i="2"/>
  <c r="Q29" i="2"/>
  <c r="Q30" i="2"/>
  <c r="Q31" i="2"/>
  <c r="Q32" i="2"/>
  <c r="Q33" i="2"/>
  <c r="Q34" i="2"/>
  <c r="Q35" i="2"/>
  <c r="Q36" i="2"/>
  <c r="Q37" i="2"/>
  <c r="Q38" i="2"/>
  <c r="Q39" i="2"/>
  <c r="Q40" i="2"/>
  <c r="Q41" i="2"/>
  <c r="Q42" i="2"/>
  <c r="Q43" i="2"/>
  <c r="Q44" i="2"/>
  <c r="Q45" i="2"/>
  <c r="Q46" i="2"/>
  <c r="Q47" i="2"/>
  <c r="Q48" i="2"/>
  <c r="Q49" i="2"/>
  <c r="Q50" i="2"/>
  <c r="Q51" i="2"/>
  <c r="Q52" i="2"/>
  <c r="Q53" i="2"/>
  <c r="Q54" i="2"/>
  <c r="Q55" i="2"/>
  <c r="Q56" i="2"/>
  <c r="Q57" i="2"/>
  <c r="Q58" i="2"/>
  <c r="Q59" i="2"/>
  <c r="Q60" i="2"/>
  <c r="Q61" i="2"/>
  <c r="Q62" i="2"/>
  <c r="Q63" i="2"/>
  <c r="Q64" i="2"/>
  <c r="Q65" i="2"/>
  <c r="Q66" i="2"/>
  <c r="Q67" i="2"/>
  <c r="Q68" i="2"/>
  <c r="Q69" i="2"/>
  <c r="Q70" i="2"/>
  <c r="Q71" i="2"/>
  <c r="Q72" i="2"/>
  <c r="Q73" i="2"/>
  <c r="Q74" i="2"/>
  <c r="Q75" i="2"/>
  <c r="Q76" i="2"/>
  <c r="Q77" i="2"/>
  <c r="Q78" i="2"/>
  <c r="Q79" i="2"/>
  <c r="Q80" i="2"/>
  <c r="Q81" i="2"/>
  <c r="Q82" i="2"/>
  <c r="Q83" i="2"/>
  <c r="Q84" i="2"/>
  <c r="Q85" i="2"/>
  <c r="Q86" i="2"/>
  <c r="Q87" i="2"/>
  <c r="Q88" i="2"/>
  <c r="Q89" i="2"/>
  <c r="Q90" i="2"/>
  <c r="Q91" i="2"/>
  <c r="Q92" i="2"/>
  <c r="Q93" i="2"/>
  <c r="Q94" i="2"/>
  <c r="Q95" i="2"/>
  <c r="Q96" i="2"/>
  <c r="Q97" i="2"/>
  <c r="Q98" i="2"/>
  <c r="Q99" i="2"/>
  <c r="Q100" i="2"/>
  <c r="Q101" i="2"/>
  <c r="Q102" i="2"/>
  <c r="Q103" i="2"/>
  <c r="Q104" i="2"/>
  <c r="Q105" i="2"/>
  <c r="Q106" i="2"/>
  <c r="Q107" i="2"/>
  <c r="Q108" i="2"/>
  <c r="Q109" i="2"/>
  <c r="Q110" i="2"/>
  <c r="Q111" i="2"/>
  <c r="Q112" i="2"/>
  <c r="Q113" i="2"/>
  <c r="Q114" i="2"/>
  <c r="Q115" i="2"/>
  <c r="Q116" i="2"/>
  <c r="Q117" i="2"/>
  <c r="Q118" i="2"/>
  <c r="Q119" i="2"/>
  <c r="Q120" i="2"/>
  <c r="Q121" i="2"/>
  <c r="Q122" i="2"/>
  <c r="Q123" i="2"/>
  <c r="Q124" i="2"/>
  <c r="Q125" i="2"/>
  <c r="Q126" i="2"/>
  <c r="Q127" i="2"/>
  <c r="Q128" i="2"/>
  <c r="Q129" i="2"/>
  <c r="Q130" i="2"/>
  <c r="Q131" i="2"/>
  <c r="Q132" i="2"/>
  <c r="Q133" i="2"/>
  <c r="Q134" i="2"/>
  <c r="Q135" i="2"/>
  <c r="Q136" i="2"/>
  <c r="Q137" i="2"/>
  <c r="Q138" i="2"/>
  <c r="Q139" i="2"/>
  <c r="Q140" i="2"/>
  <c r="Q141" i="2"/>
  <c r="Q142" i="2"/>
  <c r="Q143" i="2"/>
  <c r="Q144" i="2"/>
  <c r="Q145" i="2"/>
  <c r="Q146" i="2"/>
  <c r="Q147" i="2"/>
  <c r="Q148" i="2"/>
  <c r="Q149" i="2"/>
  <c r="Q150" i="2"/>
  <c r="Q151" i="2"/>
  <c r="Q152" i="2"/>
  <c r="Q153" i="2"/>
  <c r="Q154" i="2"/>
  <c r="Q155" i="2"/>
  <c r="Q156" i="2"/>
  <c r="Q157" i="2"/>
  <c r="Q158" i="2"/>
  <c r="Q159" i="2"/>
  <c r="Q160" i="2"/>
  <c r="Q161" i="2"/>
  <c r="Q162" i="2"/>
  <c r="Q163" i="2"/>
  <c r="Q164" i="2"/>
  <c r="Q165" i="2"/>
  <c r="Q166" i="2"/>
  <c r="Q167" i="2"/>
  <c r="Q168" i="2"/>
  <c r="Q169" i="2"/>
  <c r="Q170" i="2"/>
  <c r="Q171" i="2"/>
  <c r="Q172" i="2"/>
  <c r="Q173" i="2"/>
  <c r="Q174" i="2"/>
  <c r="Q175" i="2"/>
  <c r="Q176" i="2"/>
  <c r="Q177" i="2"/>
  <c r="Q178" i="2"/>
  <c r="Q179" i="2"/>
  <c r="Q180" i="2"/>
  <c r="Q181" i="2"/>
  <c r="Q182" i="2"/>
  <c r="Q183" i="2"/>
  <c r="Q184" i="2"/>
  <c r="Q185" i="2"/>
  <c r="Q186" i="2"/>
  <c r="Q187" i="2"/>
  <c r="Q188" i="2"/>
  <c r="Q189" i="2"/>
  <c r="Q190" i="2"/>
  <c r="Q191" i="2"/>
  <c r="Q192" i="2"/>
  <c r="Q193" i="2"/>
  <c r="Q194" i="2"/>
  <c r="Q195" i="2"/>
  <c r="Q196" i="2"/>
  <c r="Q197" i="2"/>
  <c r="Q198" i="2"/>
  <c r="Q199" i="2"/>
  <c r="Q200" i="2"/>
  <c r="Q201" i="2"/>
  <c r="Q202" i="2"/>
  <c r="Q203" i="2"/>
  <c r="Q204" i="2"/>
  <c r="Q205" i="2"/>
  <c r="Q206" i="2"/>
  <c r="Q207" i="2"/>
  <c r="Q208" i="2"/>
  <c r="Q209" i="2"/>
  <c r="Q210" i="2"/>
  <c r="Q211" i="2"/>
  <c r="Q212" i="2"/>
  <c r="Q213" i="2"/>
  <c r="Q214" i="2"/>
  <c r="Q215" i="2"/>
  <c r="Q216" i="2"/>
  <c r="Q217" i="2"/>
  <c r="Q218" i="2"/>
  <c r="Q219" i="2"/>
  <c r="Q220" i="2"/>
  <c r="Q221" i="2"/>
  <c r="Q222" i="2"/>
  <c r="Q223" i="2"/>
  <c r="Q224" i="2"/>
  <c r="Q225" i="2"/>
  <c r="Q226" i="2"/>
  <c r="Q227" i="2"/>
  <c r="Q228" i="2"/>
  <c r="Q229" i="2"/>
  <c r="Q230" i="2"/>
  <c r="Q231" i="2"/>
  <c r="Q232" i="2"/>
  <c r="Q233" i="2"/>
  <c r="Q234" i="2"/>
  <c r="Q235" i="2"/>
  <c r="Q236" i="2"/>
  <c r="Q237" i="2"/>
  <c r="Q238" i="2"/>
  <c r="Q239" i="2"/>
  <c r="Q240" i="2"/>
  <c r="Q241" i="2"/>
  <c r="Q242" i="2"/>
  <c r="Q243" i="2"/>
  <c r="Q244" i="2"/>
  <c r="Q245" i="2"/>
  <c r="Q246" i="2"/>
  <c r="Q247" i="2"/>
  <c r="Q248" i="2"/>
  <c r="Q249" i="2"/>
  <c r="Q250" i="2"/>
  <c r="Q251" i="2"/>
  <c r="Q252" i="2"/>
  <c r="Q253" i="2"/>
  <c r="Q254" i="2"/>
  <c r="Q255" i="2"/>
  <c r="Q256" i="2"/>
  <c r="Q257" i="2"/>
  <c r="Q258" i="2"/>
  <c r="Q259" i="2"/>
  <c r="Q260" i="2"/>
  <c r="Q261" i="2"/>
  <c r="Q262" i="2"/>
  <c r="Q263" i="2"/>
  <c r="Q264" i="2"/>
  <c r="Q265" i="2"/>
  <c r="Q266" i="2"/>
  <c r="Q267" i="2"/>
  <c r="Q268" i="2"/>
  <c r="Q269" i="2"/>
  <c r="Q270" i="2"/>
  <c r="Q271" i="2"/>
  <c r="Q272" i="2"/>
  <c r="Q273" i="2"/>
  <c r="Q274" i="2"/>
  <c r="Q275" i="2"/>
  <c r="Q276" i="2"/>
  <c r="Q277" i="2"/>
  <c r="Q278" i="2"/>
  <c r="Q279" i="2"/>
  <c r="Q280" i="2"/>
  <c r="Q281" i="2"/>
  <c r="Q282" i="2"/>
  <c r="Q283" i="2"/>
  <c r="Q284" i="2"/>
  <c r="Q285" i="2"/>
  <c r="Q286" i="2"/>
  <c r="Q287" i="2"/>
  <c r="Q288" i="2"/>
  <c r="Q289" i="2"/>
  <c r="Q290" i="2"/>
  <c r="Q291" i="2"/>
  <c r="Q292" i="2"/>
  <c r="Q293" i="2"/>
  <c r="Q294" i="2"/>
  <c r="Q295" i="2"/>
  <c r="Q296" i="2"/>
  <c r="Q297" i="2"/>
  <c r="Q298" i="2"/>
  <c r="Q299" i="2"/>
  <c r="Q300" i="2"/>
  <c r="Q301" i="2"/>
  <c r="Q302" i="2"/>
  <c r="Q303" i="2"/>
  <c r="Q304" i="2"/>
  <c r="Q305" i="2"/>
  <c r="Q306" i="2"/>
  <c r="Q307" i="2"/>
  <c r="Q308" i="2"/>
  <c r="Q309" i="2"/>
  <c r="Q310" i="2"/>
  <c r="Q311" i="2"/>
  <c r="Q312" i="2"/>
  <c r="Q313" i="2"/>
  <c r="Q314" i="2"/>
  <c r="Q315" i="2"/>
  <c r="Q316" i="2"/>
  <c r="Q317" i="2"/>
  <c r="Q318" i="2"/>
  <c r="Q319" i="2"/>
  <c r="Q320" i="2"/>
  <c r="Q321" i="2"/>
  <c r="Q322" i="2"/>
  <c r="Q323" i="2"/>
  <c r="Q324" i="2"/>
  <c r="Q325" i="2"/>
  <c r="Q326" i="2"/>
  <c r="Q327" i="2"/>
  <c r="Q328" i="2"/>
  <c r="Q329" i="2"/>
  <c r="Q330" i="2"/>
  <c r="Q331" i="2"/>
  <c r="Q332" i="2"/>
  <c r="Q333" i="2"/>
  <c r="Q334" i="2"/>
  <c r="Q335" i="2"/>
  <c r="Q336" i="2"/>
  <c r="Q337" i="2"/>
  <c r="Q338" i="2"/>
  <c r="Q339" i="2"/>
  <c r="Q340" i="2"/>
  <c r="Q341" i="2"/>
  <c r="Q342" i="2"/>
  <c r="Q343" i="2"/>
  <c r="Q344" i="2"/>
  <c r="Q345" i="2"/>
  <c r="Q346" i="2"/>
  <c r="Q347" i="2"/>
  <c r="Q348" i="2"/>
  <c r="Q349" i="2"/>
  <c r="Q350" i="2"/>
  <c r="Q351" i="2"/>
  <c r="Q352" i="2"/>
  <c r="Q353" i="2"/>
  <c r="Q354" i="2"/>
  <c r="Q355" i="2"/>
  <c r="Q356" i="2"/>
  <c r="Q357" i="2"/>
  <c r="Q358" i="2"/>
  <c r="Q359" i="2"/>
  <c r="Q360" i="2"/>
  <c r="Q361" i="2"/>
  <c r="Q362" i="2"/>
  <c r="Q363" i="2"/>
  <c r="Q364" i="2"/>
  <c r="Q365" i="2"/>
  <c r="Q366" i="2"/>
  <c r="Q367" i="2"/>
  <c r="Q368" i="2"/>
  <c r="Q369" i="2"/>
  <c r="Q370" i="2"/>
  <c r="Q371" i="2"/>
  <c r="Q372" i="2"/>
  <c r="Q373" i="2"/>
  <c r="Q374" i="2"/>
  <c r="Q375" i="2"/>
  <c r="Q376" i="2"/>
  <c r="Q377" i="2"/>
  <c r="Q378" i="2"/>
  <c r="Q379" i="2"/>
  <c r="Q380" i="2"/>
  <c r="Q381" i="2"/>
  <c r="Q382" i="2"/>
  <c r="Q383" i="2"/>
  <c r="Q384" i="2"/>
  <c r="Q385" i="2"/>
  <c r="Q386" i="2"/>
  <c r="Q387" i="2"/>
  <c r="Q388" i="2"/>
  <c r="Q389" i="2"/>
  <c r="Q390" i="2"/>
  <c r="Q391" i="2"/>
  <c r="Q392" i="2"/>
  <c r="Q393" i="2"/>
  <c r="Q394" i="2"/>
  <c r="Q395" i="2"/>
  <c r="Q396" i="2"/>
  <c r="Q397" i="2"/>
  <c r="Q398" i="2"/>
  <c r="Q399" i="2"/>
  <c r="Q400" i="2"/>
  <c r="Q401" i="2"/>
  <c r="Q402" i="2"/>
  <c r="Q403" i="2"/>
  <c r="Q404" i="2"/>
  <c r="Q405" i="2"/>
  <c r="Q406" i="2"/>
  <c r="Q407" i="2"/>
  <c r="Q408" i="2"/>
  <c r="Q409" i="2"/>
  <c r="Q410" i="2"/>
  <c r="Q411" i="2"/>
  <c r="Q412" i="2"/>
  <c r="Q413" i="2"/>
  <c r="Q414" i="2"/>
  <c r="Q415" i="2"/>
  <c r="Q416" i="2"/>
  <c r="Q417" i="2"/>
  <c r="Q418" i="2"/>
  <c r="Q419" i="2"/>
  <c r="Q420" i="2"/>
  <c r="Q421" i="2"/>
  <c r="Q422" i="2"/>
  <c r="Q423" i="2"/>
  <c r="Q424" i="2"/>
  <c r="Q425" i="2"/>
  <c r="Q426" i="2"/>
  <c r="Q427" i="2"/>
  <c r="Q428" i="2"/>
  <c r="Q429" i="2"/>
  <c r="Q430" i="2"/>
  <c r="Q431" i="2"/>
  <c r="Q432" i="2"/>
  <c r="Q433" i="2"/>
  <c r="Q434" i="2"/>
  <c r="Q435" i="2"/>
  <c r="Q436" i="2"/>
  <c r="Q437" i="2"/>
  <c r="Q438" i="2"/>
  <c r="Q439" i="2"/>
  <c r="Q440" i="2"/>
  <c r="Q441" i="2"/>
  <c r="Q442" i="2"/>
  <c r="Q443" i="2"/>
  <c r="Q444" i="2"/>
  <c r="Q445" i="2"/>
  <c r="Q446" i="2"/>
  <c r="Q447" i="2"/>
  <c r="Q448" i="2"/>
  <c r="Q449" i="2"/>
  <c r="Q450" i="2"/>
  <c r="Q451" i="2"/>
  <c r="Q452" i="2"/>
  <c r="Q453" i="2"/>
  <c r="Q454" i="2"/>
  <c r="Q455" i="2"/>
  <c r="Q456" i="2"/>
  <c r="Q457" i="2"/>
  <c r="Q458" i="2"/>
  <c r="Q459" i="2"/>
  <c r="Q460" i="2"/>
  <c r="Q461" i="2"/>
  <c r="Q462" i="2"/>
  <c r="Q463" i="2"/>
  <c r="Q464" i="2"/>
  <c r="Q465" i="2"/>
  <c r="Q466" i="2"/>
  <c r="Q467" i="2"/>
  <c r="Q468" i="2"/>
  <c r="Q469" i="2"/>
  <c r="Q470" i="2"/>
  <c r="Q471" i="2"/>
  <c r="Q472" i="2"/>
  <c r="Q473" i="2"/>
  <c r="Q474" i="2"/>
  <c r="Q475" i="2"/>
  <c r="Q476" i="2"/>
  <c r="Q477" i="2"/>
  <c r="Q478" i="2"/>
  <c r="Q479" i="2"/>
  <c r="Q480" i="2"/>
  <c r="Q481" i="2"/>
  <c r="Q482" i="2"/>
  <c r="Q483" i="2"/>
  <c r="Q484" i="2"/>
  <c r="Q485" i="2"/>
  <c r="Q486" i="2"/>
  <c r="Q487" i="2"/>
  <c r="Q488" i="2"/>
  <c r="Q489" i="2"/>
  <c r="Q490" i="2"/>
  <c r="Q491" i="2"/>
  <c r="Q492" i="2"/>
  <c r="Q493" i="2"/>
  <c r="Q494" i="2"/>
  <c r="Q495" i="2"/>
  <c r="Q496" i="2"/>
  <c r="Q497" i="2"/>
  <c r="Q498" i="2"/>
  <c r="Q499" i="2"/>
  <c r="Q500" i="2"/>
  <c r="Q501" i="2"/>
  <c r="Q502" i="2"/>
  <c r="Q503" i="2"/>
  <c r="Q504" i="2"/>
  <c r="Q505" i="2"/>
  <c r="Q506" i="2"/>
  <c r="Q507" i="2"/>
  <c r="Q508" i="2"/>
  <c r="Q509" i="2"/>
  <c r="Q510" i="2"/>
  <c r="Q511" i="2"/>
  <c r="Q512" i="2"/>
  <c r="Q513" i="2"/>
  <c r="Q514" i="2"/>
  <c r="Q515" i="2"/>
  <c r="Q516" i="2"/>
  <c r="Q517" i="2"/>
  <c r="Q518" i="2"/>
  <c r="Q519" i="2"/>
  <c r="Q520" i="2"/>
  <c r="Q521" i="2"/>
  <c r="Q522" i="2"/>
  <c r="Q523" i="2"/>
  <c r="Q524" i="2"/>
  <c r="Q525" i="2"/>
  <c r="Q526" i="2"/>
  <c r="Q527" i="2"/>
  <c r="Q528" i="2"/>
  <c r="Q529" i="2"/>
  <c r="Q530" i="2"/>
  <c r="Q531" i="2"/>
  <c r="Q532" i="2"/>
  <c r="Q533" i="2"/>
  <c r="Q534" i="2"/>
  <c r="Q535" i="2"/>
  <c r="Q536" i="2"/>
  <c r="Q537" i="2"/>
  <c r="Q538" i="2"/>
  <c r="Q539" i="2"/>
  <c r="Q540" i="2"/>
  <c r="Q541" i="2"/>
  <c r="Q542" i="2"/>
  <c r="Q543" i="2"/>
  <c r="Q544" i="2"/>
  <c r="Q545" i="2"/>
  <c r="Q546" i="2"/>
  <c r="Q547" i="2"/>
  <c r="Q548" i="2"/>
  <c r="Q549" i="2"/>
  <c r="Q550" i="2"/>
  <c r="Q551" i="2"/>
  <c r="Q552" i="2"/>
  <c r="Q553" i="2"/>
  <c r="Q554" i="2"/>
  <c r="Q555" i="2"/>
  <c r="Q556" i="2"/>
  <c r="Q557" i="2"/>
  <c r="Q558" i="2"/>
  <c r="Q559" i="2"/>
  <c r="Q560" i="2"/>
  <c r="Q561" i="2"/>
  <c r="Q562" i="2"/>
  <c r="Q563" i="2"/>
  <c r="Q564" i="2"/>
  <c r="Q565" i="2"/>
  <c r="Q566" i="2"/>
  <c r="Q567" i="2"/>
  <c r="Q568" i="2"/>
  <c r="Q569" i="2"/>
  <c r="Q570" i="2"/>
  <c r="Q571" i="2"/>
  <c r="Q572" i="2"/>
  <c r="Q573" i="2"/>
  <c r="Q574" i="2"/>
  <c r="Q575" i="2"/>
  <c r="Q576" i="2"/>
  <c r="Q577" i="2"/>
  <c r="Q578" i="2"/>
  <c r="Q579" i="2"/>
  <c r="Q580" i="2"/>
  <c r="Q581" i="2"/>
  <c r="Q582" i="2"/>
  <c r="Q583" i="2"/>
  <c r="Q584" i="2"/>
  <c r="Q585" i="2"/>
  <c r="Q586" i="2"/>
  <c r="Q587" i="2"/>
  <c r="Q588" i="2"/>
  <c r="Q589" i="2"/>
  <c r="Q590" i="2"/>
  <c r="Q591" i="2"/>
  <c r="Q592" i="2"/>
  <c r="Q593" i="2"/>
  <c r="Q594" i="2"/>
  <c r="Q595" i="2"/>
  <c r="Q596" i="2"/>
  <c r="Q597" i="2"/>
  <c r="Q598" i="2"/>
  <c r="Q599" i="2"/>
  <c r="Q600" i="2"/>
  <c r="Q601" i="2"/>
  <c r="Q602" i="2"/>
  <c r="Q603" i="2"/>
  <c r="Q604" i="2"/>
  <c r="Q605" i="2"/>
  <c r="Q606" i="2"/>
  <c r="Q607" i="2"/>
  <c r="Q608" i="2"/>
  <c r="Q609" i="2"/>
  <c r="Q610" i="2"/>
  <c r="Q611" i="2"/>
  <c r="Q612" i="2"/>
  <c r="Q613" i="2"/>
  <c r="Q614" i="2"/>
  <c r="Q615" i="2"/>
  <c r="Q616" i="2"/>
  <c r="Q617" i="2"/>
  <c r="Q618" i="2"/>
  <c r="Q619" i="2"/>
  <c r="Q620" i="2"/>
  <c r="Q621" i="2"/>
  <c r="Q622" i="2"/>
  <c r="Q623" i="2"/>
  <c r="Q624" i="2"/>
  <c r="Q625" i="2"/>
  <c r="Q626" i="2"/>
  <c r="Q627" i="2"/>
  <c r="Q628" i="2"/>
  <c r="Q629" i="2"/>
  <c r="Q630" i="2"/>
  <c r="Q631" i="2"/>
  <c r="Q632" i="2"/>
  <c r="Q633" i="2"/>
  <c r="Q634" i="2"/>
  <c r="Q635" i="2"/>
  <c r="Q636" i="2"/>
  <c r="Q637" i="2"/>
  <c r="Q638" i="2"/>
  <c r="Q639" i="2"/>
  <c r="Q640" i="2"/>
  <c r="Q641" i="2"/>
  <c r="Q642" i="2"/>
  <c r="Q643" i="2"/>
  <c r="Q644" i="2"/>
  <c r="Q645" i="2"/>
  <c r="Q646" i="2"/>
  <c r="Q647" i="2"/>
  <c r="Q648" i="2"/>
  <c r="Q649" i="2"/>
  <c r="Q650" i="2"/>
  <c r="Q651" i="2"/>
  <c r="Q652" i="2"/>
  <c r="Q653" i="2"/>
  <c r="Q654" i="2"/>
  <c r="Q655" i="2"/>
  <c r="Q656" i="2"/>
  <c r="Q657" i="2"/>
  <c r="Q658" i="2"/>
  <c r="Q659" i="2"/>
  <c r="Q660" i="2"/>
  <c r="Q661" i="2"/>
  <c r="Q662" i="2"/>
  <c r="Q663" i="2"/>
  <c r="Q664" i="2"/>
  <c r="Q665" i="2"/>
  <c r="Q666" i="2"/>
  <c r="Q667" i="2"/>
  <c r="Q668" i="2"/>
  <c r="Q669" i="2"/>
  <c r="Q670" i="2"/>
  <c r="Q671" i="2"/>
  <c r="Q672" i="2"/>
  <c r="Q673" i="2"/>
  <c r="Q674" i="2"/>
  <c r="Q675" i="2"/>
  <c r="Q676" i="2"/>
  <c r="Q677" i="2"/>
  <c r="Q678" i="2"/>
  <c r="Q679" i="2"/>
  <c r="Q680" i="2"/>
  <c r="Q681" i="2"/>
  <c r="Q682" i="2"/>
  <c r="Q683" i="2"/>
  <c r="Q684" i="2"/>
  <c r="Q685" i="2"/>
  <c r="Q686" i="2"/>
  <c r="Q687" i="2"/>
  <c r="Q688" i="2"/>
  <c r="Q689" i="2"/>
  <c r="Q690" i="2"/>
  <c r="Q691" i="2"/>
  <c r="Q692" i="2"/>
  <c r="Q693" i="2"/>
  <c r="Q694" i="2"/>
  <c r="Q695" i="2"/>
  <c r="Q696" i="2"/>
  <c r="Q697" i="2"/>
  <c r="Q698" i="2"/>
  <c r="Q699" i="2"/>
  <c r="Q700" i="2"/>
  <c r="Q701" i="2"/>
  <c r="Q702" i="2"/>
  <c r="Q703" i="2"/>
  <c r="Q704" i="2"/>
  <c r="Q705" i="2"/>
  <c r="Q706" i="2"/>
  <c r="Q707" i="2"/>
  <c r="Q708" i="2"/>
  <c r="Q709" i="2"/>
  <c r="Q710" i="2"/>
  <c r="Q711" i="2"/>
  <c r="Q712" i="2"/>
  <c r="Q713" i="2"/>
  <c r="Q714" i="2"/>
  <c r="Q715" i="2"/>
  <c r="Q716" i="2"/>
  <c r="Q717" i="2"/>
  <c r="Q718" i="2"/>
  <c r="Q719" i="2"/>
  <c r="Q720" i="2"/>
  <c r="Q721" i="2"/>
  <c r="Q722" i="2"/>
  <c r="Q723" i="2"/>
  <c r="Q724" i="2"/>
  <c r="Q725" i="2"/>
  <c r="Q726" i="2"/>
  <c r="Q727" i="2"/>
  <c r="Q728" i="2"/>
  <c r="Q729" i="2"/>
  <c r="Q730" i="2"/>
  <c r="Q731" i="2"/>
  <c r="Q732" i="2"/>
  <c r="Q733" i="2"/>
  <c r="Q734" i="2"/>
  <c r="Q735" i="2"/>
  <c r="Q736" i="2"/>
  <c r="Q737" i="2"/>
  <c r="Q738" i="2"/>
  <c r="Q739" i="2"/>
  <c r="Q740" i="2"/>
  <c r="Q741" i="2"/>
  <c r="Q742" i="2"/>
  <c r="Q743" i="2"/>
  <c r="Q744" i="2"/>
  <c r="Q745" i="2"/>
  <c r="Q746" i="2"/>
  <c r="Q747" i="2"/>
  <c r="Q748" i="2"/>
  <c r="Q749" i="2"/>
  <c r="Q750" i="2"/>
  <c r="Q751" i="2"/>
  <c r="Q752" i="2"/>
  <c r="Q753" i="2"/>
  <c r="Q754" i="2"/>
  <c r="Q755" i="2"/>
  <c r="Q756" i="2"/>
  <c r="Q757" i="2"/>
  <c r="Q758" i="2"/>
  <c r="Q759" i="2"/>
  <c r="Q760" i="2"/>
  <c r="Q761" i="2"/>
  <c r="Q762" i="2"/>
  <c r="Q763" i="2"/>
  <c r="Q764" i="2"/>
  <c r="Q765" i="2"/>
  <c r="Q766" i="2"/>
  <c r="Q767" i="2"/>
  <c r="Q768" i="2"/>
  <c r="Q769" i="2"/>
  <c r="Q770" i="2"/>
  <c r="Q771" i="2"/>
  <c r="Q772" i="2"/>
  <c r="Q773" i="2"/>
  <c r="Q774" i="2"/>
  <c r="Q775" i="2"/>
  <c r="Q776" i="2"/>
  <c r="Q777" i="2"/>
  <c r="Q778" i="2"/>
  <c r="Q779" i="2"/>
  <c r="Q780" i="2"/>
  <c r="Q781" i="2"/>
  <c r="Q782" i="2"/>
  <c r="Q783" i="2"/>
  <c r="Q784" i="2"/>
  <c r="Q785" i="2"/>
  <c r="Q786" i="2"/>
  <c r="Q787" i="2"/>
  <c r="Q788" i="2"/>
  <c r="Q789" i="2"/>
  <c r="Q790" i="2"/>
  <c r="Q791" i="2"/>
  <c r="Q792" i="2"/>
  <c r="Q793" i="2"/>
  <c r="Q794" i="2"/>
  <c r="Q795" i="2"/>
  <c r="Q796" i="2"/>
  <c r="Q797" i="2"/>
  <c r="Q798" i="2"/>
  <c r="Q799" i="2"/>
  <c r="Q800" i="2"/>
  <c r="Q801" i="2"/>
  <c r="Q802" i="2"/>
  <c r="Q803" i="2"/>
  <c r="Q804" i="2"/>
  <c r="Q805" i="2"/>
  <c r="Q806" i="2"/>
  <c r="Q807" i="2"/>
  <c r="Q808" i="2"/>
  <c r="Q809" i="2"/>
  <c r="Q810" i="2"/>
  <c r="Q811" i="2"/>
  <c r="Q812" i="2"/>
  <c r="Q813" i="2"/>
  <c r="Q814" i="2"/>
  <c r="Q815" i="2"/>
  <c r="Q816" i="2"/>
  <c r="Q817" i="2"/>
  <c r="Q818" i="2"/>
  <c r="Q819" i="2"/>
  <c r="Q820" i="2"/>
  <c r="Q821" i="2"/>
  <c r="Q822" i="2"/>
  <c r="Q823" i="2"/>
  <c r="Q824" i="2"/>
  <c r="Q825" i="2"/>
  <c r="Q826" i="2"/>
  <c r="Q827" i="2"/>
  <c r="Q828" i="2"/>
  <c r="Q829" i="2"/>
  <c r="Q830" i="2"/>
  <c r="Q831" i="2"/>
  <c r="Q832" i="2"/>
  <c r="Q833" i="2"/>
  <c r="Q834" i="2"/>
  <c r="Q835" i="2"/>
  <c r="Q836" i="2"/>
  <c r="Q837" i="2"/>
  <c r="Q838" i="2"/>
  <c r="Q839" i="2"/>
  <c r="Q840" i="2"/>
  <c r="Q841" i="2"/>
  <c r="Q842" i="2"/>
  <c r="Q843" i="2"/>
  <c r="Q844" i="2"/>
  <c r="Q845" i="2"/>
  <c r="Q846" i="2"/>
  <c r="Q847" i="2"/>
  <c r="Q848" i="2"/>
  <c r="Q849" i="2"/>
  <c r="Q850" i="2"/>
  <c r="Q851" i="2"/>
  <c r="Q852" i="2"/>
  <c r="Q853" i="2"/>
  <c r="Q854" i="2"/>
  <c r="Q855" i="2"/>
  <c r="Q856" i="2"/>
  <c r="Q857" i="2"/>
  <c r="Q858" i="2"/>
  <c r="Q859" i="2"/>
  <c r="Q860" i="2"/>
  <c r="Q861" i="2"/>
  <c r="Q862" i="2"/>
  <c r="Q863" i="2"/>
  <c r="Q864" i="2"/>
  <c r="Q865" i="2"/>
  <c r="Q866" i="2"/>
  <c r="Q867" i="2"/>
  <c r="Q868" i="2"/>
  <c r="Q869" i="2"/>
  <c r="Q870" i="2"/>
  <c r="Q871" i="2"/>
  <c r="Q872" i="2"/>
  <c r="Q873" i="2"/>
  <c r="Q874" i="2"/>
  <c r="Q875" i="2"/>
  <c r="Q876" i="2"/>
  <c r="Q877" i="2"/>
  <c r="Q878" i="2"/>
  <c r="Q879" i="2"/>
  <c r="Q880" i="2"/>
  <c r="Q881" i="2"/>
  <c r="Q882" i="2"/>
  <c r="Q883" i="2"/>
  <c r="Q884" i="2"/>
  <c r="Q885" i="2"/>
  <c r="Q886" i="2"/>
  <c r="Q887" i="2"/>
  <c r="Q888" i="2"/>
  <c r="Q889" i="2"/>
  <c r="Q890" i="2"/>
  <c r="Q891" i="2"/>
  <c r="Q892" i="2"/>
  <c r="Q893" i="2"/>
  <c r="Q894" i="2"/>
  <c r="Q895" i="2"/>
  <c r="Q896" i="2"/>
  <c r="Q897" i="2"/>
  <c r="Q898" i="2"/>
  <c r="Q899" i="2"/>
  <c r="Q900" i="2"/>
  <c r="Q901" i="2"/>
  <c r="Q902" i="2"/>
  <c r="Q903" i="2"/>
  <c r="Q904" i="2"/>
  <c r="Q905" i="2"/>
  <c r="Q906" i="2"/>
  <c r="Q907" i="2"/>
  <c r="Q908" i="2"/>
  <c r="Q909" i="2"/>
  <c r="Q910" i="2"/>
  <c r="Q911" i="2"/>
  <c r="Q912" i="2"/>
  <c r="Q913" i="2"/>
  <c r="Q914" i="2"/>
  <c r="Q915" i="2"/>
  <c r="Q916" i="2"/>
  <c r="Q917" i="2"/>
  <c r="Q918" i="2"/>
  <c r="Q919" i="2"/>
  <c r="Q920" i="2"/>
  <c r="Q921" i="2"/>
  <c r="Q922" i="2"/>
  <c r="Q923" i="2"/>
  <c r="Q924" i="2"/>
  <c r="Q925" i="2"/>
  <c r="Q926" i="2"/>
  <c r="Q927" i="2"/>
  <c r="Q928" i="2"/>
  <c r="Q929" i="2"/>
  <c r="Q930" i="2"/>
  <c r="Q931" i="2"/>
  <c r="Q932" i="2"/>
  <c r="Q933" i="2"/>
  <c r="Q934" i="2"/>
  <c r="Q935" i="2"/>
  <c r="Q936" i="2"/>
  <c r="Q937" i="2"/>
  <c r="Q938" i="2"/>
  <c r="Q939" i="2"/>
  <c r="Q940" i="2"/>
  <c r="Q941" i="2"/>
  <c r="Q942" i="2"/>
  <c r="Q943" i="2"/>
  <c r="Q944" i="2"/>
  <c r="Q945" i="2"/>
  <c r="Q946" i="2"/>
  <c r="Q947" i="2"/>
  <c r="Q948" i="2"/>
  <c r="Q949" i="2"/>
  <c r="Q950" i="2"/>
  <c r="Q951" i="2"/>
  <c r="Q952" i="2"/>
  <c r="Q953" i="2"/>
  <c r="Q954" i="2"/>
  <c r="Q955" i="2"/>
  <c r="Q956" i="2"/>
  <c r="Q957" i="2"/>
  <c r="Q958" i="2"/>
  <c r="Q959" i="2"/>
  <c r="Q960" i="2"/>
  <c r="Q961" i="2"/>
  <c r="Q962" i="2"/>
  <c r="Q963" i="2"/>
  <c r="Q964" i="2"/>
  <c r="Q965" i="2"/>
  <c r="Q966" i="2"/>
  <c r="Q967" i="2"/>
  <c r="Q968" i="2"/>
  <c r="Q969" i="2"/>
  <c r="Q970" i="2"/>
  <c r="Q971" i="2"/>
  <c r="Q972" i="2"/>
  <c r="Q973" i="2"/>
  <c r="Q974" i="2"/>
  <c r="Q975" i="2"/>
  <c r="Q976" i="2"/>
  <c r="Q977" i="2"/>
  <c r="Q978" i="2"/>
  <c r="Q979" i="2"/>
  <c r="Q980" i="2"/>
  <c r="Q981" i="2"/>
  <c r="Q982" i="2"/>
  <c r="Q983" i="2"/>
  <c r="Q984" i="2"/>
  <c r="Q985" i="2"/>
  <c r="Q986" i="2"/>
  <c r="Q987" i="2"/>
  <c r="Q988" i="2"/>
  <c r="Q989" i="2"/>
  <c r="Q990" i="2"/>
  <c r="Q991" i="2"/>
  <c r="Q992" i="2"/>
  <c r="Q993" i="2"/>
  <c r="Q994" i="2"/>
  <c r="Q995" i="2"/>
  <c r="Q996" i="2"/>
  <c r="Q997" i="2"/>
  <c r="Q998" i="2"/>
  <c r="Q999" i="2"/>
  <c r="Q1000" i="2"/>
  <c r="Q1001" i="2"/>
  <c r="Q1002" i="2"/>
  <c r="Q1003" i="2"/>
  <c r="Q1004" i="2"/>
  <c r="Q1005" i="2"/>
  <c r="Q1006" i="2"/>
  <c r="Q1007" i="2"/>
  <c r="Q1008" i="2"/>
  <c r="Q1009" i="2"/>
  <c r="Q1010" i="2"/>
  <c r="Q1011" i="2"/>
  <c r="Q1012" i="2"/>
  <c r="Q1013" i="2"/>
  <c r="Q1014" i="2"/>
  <c r="Q1015" i="2"/>
  <c r="Q1016" i="2"/>
  <c r="Q1017" i="2"/>
  <c r="Q1018" i="2"/>
  <c r="Q1019" i="2"/>
  <c r="Q1020" i="2"/>
  <c r="Q1021" i="2"/>
  <c r="Q1022" i="2"/>
  <c r="Q1023" i="2"/>
  <c r="Q1024" i="2"/>
  <c r="Q1025" i="2"/>
  <c r="Q1026" i="2"/>
  <c r="Q1027" i="2"/>
  <c r="Q1028" i="2"/>
  <c r="Q1029" i="2"/>
  <c r="Q1030" i="2"/>
  <c r="Q1031" i="2"/>
  <c r="Q1032" i="2"/>
  <c r="Q1033" i="2"/>
  <c r="Q1034" i="2"/>
  <c r="Q1035" i="2"/>
  <c r="Q1036" i="2"/>
  <c r="Q1037" i="2"/>
  <c r="Q1038" i="2"/>
  <c r="Q1039" i="2"/>
  <c r="Q1040" i="2"/>
  <c r="Q1041" i="2"/>
  <c r="Q1042" i="2"/>
  <c r="Q1043" i="2"/>
  <c r="Q1044" i="2"/>
  <c r="Q1045" i="2"/>
  <c r="Q1046" i="2"/>
  <c r="Q1047" i="2"/>
  <c r="Q1048" i="2"/>
  <c r="Q1049" i="2"/>
  <c r="Q1050" i="2"/>
  <c r="Q1051" i="2"/>
  <c r="Q1052" i="2"/>
  <c r="Q1053" i="2"/>
  <c r="Q1054" i="2"/>
  <c r="Q1055" i="2"/>
  <c r="Q1056" i="2"/>
  <c r="Q1057" i="2"/>
  <c r="Q1058" i="2"/>
  <c r="Q1059" i="2"/>
  <c r="Q1060" i="2"/>
  <c r="Q1061" i="2"/>
  <c r="Q1062" i="2"/>
  <c r="Q1063" i="2"/>
  <c r="Q1064" i="2"/>
  <c r="Q1065" i="2"/>
  <c r="Q1066" i="2"/>
  <c r="Q1067" i="2"/>
  <c r="Q1068" i="2"/>
  <c r="Q1069" i="2"/>
  <c r="Q1070" i="2"/>
  <c r="Q1071" i="2"/>
  <c r="Q1072" i="2"/>
  <c r="Q1073" i="2"/>
  <c r="Q1074" i="2"/>
  <c r="Q1075" i="2"/>
  <c r="Q1076" i="2"/>
  <c r="Q1077" i="2"/>
  <c r="Q1078" i="2"/>
  <c r="Q1079" i="2"/>
  <c r="Q1080" i="2"/>
  <c r="Q1081" i="2"/>
  <c r="Q1082" i="2"/>
  <c r="Q1083" i="2"/>
  <c r="Q1084" i="2"/>
  <c r="Q1085" i="2"/>
  <c r="Q1086" i="2"/>
  <c r="Q1087" i="2"/>
  <c r="Q1088" i="2"/>
  <c r="Q1089" i="2"/>
  <c r="Q1090" i="2"/>
  <c r="Q1091" i="2"/>
  <c r="Q1092" i="2"/>
  <c r="Q1093" i="2"/>
  <c r="Q1094" i="2"/>
  <c r="Q1095" i="2"/>
  <c r="Q1096" i="2"/>
  <c r="Q1097" i="2"/>
  <c r="Q1098" i="2"/>
  <c r="Q1099" i="2"/>
  <c r="Q1100" i="2"/>
  <c r="Q1101" i="2"/>
  <c r="Q1102" i="2"/>
  <c r="Q1103" i="2"/>
  <c r="Q1104" i="2"/>
  <c r="Q1105" i="2"/>
  <c r="Q1106" i="2"/>
  <c r="Q1107" i="2"/>
  <c r="Q1108" i="2"/>
  <c r="Q1109" i="2"/>
  <c r="Q1110" i="2"/>
  <c r="Q1111" i="2"/>
  <c r="Q1112" i="2"/>
  <c r="Q1113" i="2"/>
  <c r="Q1114" i="2"/>
  <c r="Q1115" i="2"/>
  <c r="Q1116" i="2"/>
  <c r="Q1117" i="2"/>
  <c r="Q1118" i="2"/>
  <c r="Q1119" i="2"/>
  <c r="Q1120" i="2"/>
  <c r="Q1121" i="2"/>
  <c r="Q1122" i="2"/>
  <c r="Q1123" i="2"/>
  <c r="Q1124" i="2"/>
  <c r="Q1125" i="2"/>
  <c r="Q1126" i="2"/>
  <c r="Q1127" i="2"/>
  <c r="Q1128" i="2"/>
  <c r="Q1129" i="2"/>
  <c r="Q1130" i="2"/>
  <c r="Q1131" i="2"/>
  <c r="Q1132" i="2"/>
  <c r="Q1133" i="2"/>
  <c r="Q1134" i="2"/>
  <c r="Q1135" i="2"/>
  <c r="Q1136" i="2"/>
  <c r="Q1137" i="2"/>
  <c r="Q1138" i="2"/>
  <c r="Q1139" i="2"/>
  <c r="Q1140" i="2"/>
  <c r="Q1141" i="2"/>
  <c r="Q1142" i="2"/>
  <c r="Q1143" i="2"/>
  <c r="Q1144" i="2"/>
  <c r="Q1145" i="2"/>
  <c r="Q1146" i="2"/>
  <c r="Q1147" i="2"/>
  <c r="Q1148" i="2"/>
  <c r="Q1149" i="2"/>
  <c r="Q1150" i="2"/>
  <c r="Q1151" i="2"/>
  <c r="Q1152" i="2"/>
  <c r="Q1153" i="2"/>
  <c r="Q1154" i="2"/>
  <c r="Q1155" i="2"/>
  <c r="Q1156" i="2"/>
  <c r="Q1157" i="2"/>
  <c r="Q1158" i="2"/>
  <c r="Q1159" i="2"/>
  <c r="Q1160" i="2"/>
  <c r="Q1161" i="2"/>
  <c r="Q1162" i="2"/>
  <c r="Q1163" i="2"/>
  <c r="Q1164" i="2"/>
  <c r="Q1165" i="2"/>
  <c r="Q1166" i="2"/>
  <c r="Q1167" i="2"/>
  <c r="Q1168" i="2"/>
  <c r="Q1169" i="2"/>
  <c r="Q1170" i="2"/>
  <c r="Q1171" i="2"/>
  <c r="Q1172" i="2"/>
  <c r="Q1173" i="2"/>
  <c r="Q1174" i="2"/>
  <c r="Q1175" i="2"/>
  <c r="Q1176" i="2"/>
  <c r="Q1177" i="2"/>
  <c r="Q1178" i="2"/>
  <c r="Q1179" i="2"/>
  <c r="Q1180" i="2"/>
  <c r="Q1181" i="2"/>
  <c r="Q1182" i="2"/>
  <c r="Q1183" i="2"/>
  <c r="Q1184" i="2"/>
  <c r="Q1185" i="2"/>
  <c r="Q1186" i="2"/>
  <c r="Q1187" i="2"/>
  <c r="Q1188" i="2"/>
  <c r="Q1189" i="2"/>
  <c r="Q1190" i="2"/>
  <c r="Q1191" i="2"/>
  <c r="Q1192" i="2"/>
  <c r="Q1193" i="2"/>
  <c r="Q1194" i="2"/>
  <c r="Q1195" i="2"/>
  <c r="Q1196" i="2"/>
  <c r="Q1197" i="2"/>
  <c r="Q1198" i="2"/>
  <c r="Q1199" i="2"/>
  <c r="Q1200" i="2"/>
  <c r="Q1201" i="2"/>
  <c r="Q1202" i="2"/>
  <c r="Q1203" i="2"/>
  <c r="Q1204" i="2"/>
  <c r="Q1205" i="2"/>
  <c r="Q1206" i="2"/>
  <c r="Q1207" i="2"/>
  <c r="Q1208" i="2"/>
  <c r="Q1209" i="2"/>
  <c r="Q1210" i="2"/>
  <c r="Q1211" i="2"/>
  <c r="Q1212" i="2"/>
  <c r="Q1213" i="2"/>
  <c r="Q1214" i="2"/>
  <c r="Q1215" i="2"/>
  <c r="Q1216" i="2"/>
  <c r="Q1217" i="2"/>
  <c r="Q1218" i="2"/>
  <c r="Q1219" i="2"/>
  <c r="Q1220" i="2"/>
  <c r="Q1221" i="2"/>
  <c r="Q1222" i="2"/>
  <c r="Q1223" i="2"/>
  <c r="Q1224" i="2"/>
  <c r="Q1225" i="2"/>
  <c r="Q1226" i="2"/>
  <c r="Q1227" i="2"/>
  <c r="Q1228" i="2"/>
  <c r="Q1229" i="2"/>
  <c r="Q1230" i="2"/>
  <c r="Q1231" i="2"/>
  <c r="Q1232" i="2"/>
  <c r="Q1233" i="2"/>
  <c r="Q1234" i="2"/>
  <c r="Q1235" i="2"/>
  <c r="Q1236" i="2"/>
  <c r="Q1237" i="2"/>
  <c r="Q1238" i="2"/>
  <c r="Q1239" i="2"/>
  <c r="Q1240" i="2"/>
  <c r="Q1241" i="2"/>
  <c r="Q1242" i="2"/>
  <c r="Q1243" i="2"/>
  <c r="Q1244" i="2"/>
  <c r="Q1245" i="2"/>
  <c r="Q1246" i="2"/>
  <c r="Q1247" i="2"/>
  <c r="Q1248" i="2"/>
  <c r="Q1249" i="2"/>
  <c r="Q1250" i="2"/>
  <c r="Q1251" i="2"/>
  <c r="Q1252" i="2"/>
  <c r="Q1253" i="2"/>
  <c r="Q1254" i="2"/>
  <c r="Q1255" i="2"/>
  <c r="Q1256" i="2"/>
  <c r="Q1257" i="2"/>
  <c r="Q1258" i="2"/>
  <c r="Q1259" i="2"/>
  <c r="Q1260" i="2"/>
  <c r="Q1261" i="2"/>
  <c r="Q1262" i="2"/>
  <c r="Q1263" i="2"/>
  <c r="Q1264" i="2"/>
  <c r="Q1265" i="2"/>
  <c r="Q1266" i="2"/>
  <c r="Q1267" i="2"/>
  <c r="Q1268" i="2"/>
  <c r="Q1269" i="2"/>
  <c r="Q1270" i="2"/>
  <c r="Q1271" i="2"/>
  <c r="Q1272" i="2"/>
  <c r="Q1273" i="2"/>
  <c r="Q1274" i="2"/>
  <c r="Q1275" i="2"/>
  <c r="Q1276" i="2"/>
  <c r="Q1277" i="2"/>
  <c r="Q1278" i="2"/>
  <c r="Q1279" i="2"/>
  <c r="Q1280" i="2"/>
  <c r="Q1281" i="2"/>
  <c r="Q1282" i="2"/>
  <c r="Q1283" i="2"/>
  <c r="Q1284" i="2"/>
  <c r="Q1285" i="2"/>
  <c r="Q1286" i="2"/>
  <c r="Q1287" i="2"/>
  <c r="Q1288" i="2"/>
  <c r="Q1289" i="2"/>
  <c r="Q1290" i="2"/>
  <c r="Q1291" i="2"/>
  <c r="Q1292" i="2"/>
  <c r="Q1293" i="2"/>
  <c r="Q1294" i="2"/>
  <c r="Q1295" i="2"/>
  <c r="Q1296" i="2"/>
  <c r="Q1297" i="2"/>
  <c r="Q1298" i="2"/>
  <c r="Q1299" i="2"/>
  <c r="Q1300" i="2"/>
  <c r="Q1301" i="2"/>
  <c r="Q1302" i="2"/>
  <c r="Q1303" i="2"/>
  <c r="Q1304" i="2"/>
  <c r="Q1305" i="2"/>
  <c r="Q1306" i="2"/>
  <c r="Q1307" i="2"/>
  <c r="Q1308" i="2"/>
  <c r="Q1309" i="2"/>
  <c r="Q1310" i="2"/>
  <c r="Q1311" i="2"/>
  <c r="Q1312" i="2"/>
  <c r="Q1313" i="2"/>
  <c r="Q1314" i="2"/>
  <c r="Q1315" i="2"/>
  <c r="Q1316" i="2"/>
  <c r="Q1317" i="2"/>
  <c r="Q1318" i="2"/>
  <c r="Q1319" i="2"/>
  <c r="Q1320" i="2"/>
  <c r="Q1321" i="2"/>
  <c r="Q1322" i="2"/>
  <c r="Q1323" i="2"/>
  <c r="Q1324" i="2"/>
  <c r="Q1325" i="2"/>
  <c r="Q1326" i="2"/>
  <c r="Q1327" i="2"/>
  <c r="Q1328" i="2"/>
  <c r="Q1329" i="2"/>
  <c r="Q1330" i="2"/>
  <c r="Q1331" i="2"/>
  <c r="Q1332" i="2"/>
  <c r="Q1333" i="2"/>
  <c r="Q1334" i="2"/>
  <c r="Q1335" i="2"/>
  <c r="Q1336" i="2"/>
  <c r="Q1337" i="2"/>
  <c r="Q1338" i="2"/>
  <c r="Q1339" i="2"/>
  <c r="Q1340" i="2"/>
  <c r="Q1341" i="2"/>
  <c r="Q1342" i="2"/>
  <c r="Q1343" i="2"/>
  <c r="Q1344" i="2"/>
  <c r="Q1345" i="2"/>
  <c r="Q1346" i="2"/>
  <c r="Q1347" i="2"/>
  <c r="Q1348" i="2"/>
  <c r="Q1349" i="2"/>
  <c r="Q1350" i="2"/>
  <c r="Q1351" i="2"/>
  <c r="Q1352" i="2"/>
  <c r="Q1353" i="2"/>
  <c r="Q1354" i="2"/>
  <c r="Q1355" i="2"/>
  <c r="Q1356" i="2"/>
  <c r="Q1357" i="2"/>
  <c r="Q1358" i="2"/>
  <c r="Q1359" i="2"/>
  <c r="Q1360" i="2"/>
  <c r="Q1361" i="2"/>
  <c r="Q1362" i="2"/>
  <c r="Q1363" i="2"/>
  <c r="Q1364" i="2"/>
  <c r="Q1365" i="2"/>
  <c r="Q1366" i="2"/>
  <c r="Q1367" i="2"/>
  <c r="Q1368" i="2"/>
  <c r="Q1369" i="2"/>
  <c r="Q1370" i="2"/>
  <c r="Q1371" i="2"/>
  <c r="Q1372" i="2"/>
  <c r="Q1373" i="2"/>
  <c r="Q1374" i="2"/>
  <c r="Q1375" i="2"/>
  <c r="Q1376" i="2"/>
  <c r="Q1377" i="2"/>
  <c r="Q1378" i="2"/>
  <c r="Q1379" i="2"/>
  <c r="Q1380" i="2"/>
  <c r="Q1381" i="2"/>
  <c r="Q1382" i="2"/>
  <c r="Q1383" i="2"/>
  <c r="Q1384" i="2"/>
  <c r="Q1385" i="2"/>
  <c r="Q1386" i="2"/>
  <c r="Q1387" i="2"/>
  <c r="Q1388" i="2"/>
  <c r="Q1389" i="2"/>
  <c r="Q1390" i="2"/>
  <c r="Q1391" i="2"/>
  <c r="Q1392" i="2"/>
  <c r="Q1393" i="2"/>
  <c r="Q1394" i="2"/>
  <c r="Q1395" i="2"/>
  <c r="Q1396" i="2"/>
  <c r="Q1397" i="2"/>
  <c r="Q1398" i="2"/>
  <c r="Q1399" i="2"/>
  <c r="Q1400" i="2"/>
  <c r="Q1401" i="2"/>
  <c r="Q1402" i="2"/>
  <c r="Q1403" i="2"/>
  <c r="Q1404" i="2"/>
  <c r="Q1405" i="2"/>
  <c r="Q1406" i="2"/>
  <c r="Q1407" i="2"/>
  <c r="Q1408" i="2"/>
  <c r="Q1409" i="2"/>
  <c r="Q1410" i="2"/>
  <c r="Q1411" i="2"/>
  <c r="Q1412" i="2"/>
  <c r="Q1413" i="2"/>
  <c r="Q1414" i="2"/>
  <c r="Q1415" i="2"/>
  <c r="Q1416" i="2"/>
  <c r="Q1417" i="2"/>
  <c r="Q1418" i="2"/>
  <c r="Q1419" i="2"/>
  <c r="Q1420" i="2"/>
  <c r="Q1421" i="2"/>
  <c r="Q1422" i="2"/>
  <c r="Q1423" i="2"/>
  <c r="Q1424" i="2"/>
  <c r="Q1425" i="2"/>
  <c r="Q1426" i="2"/>
  <c r="Q1427" i="2"/>
  <c r="Q1428" i="2"/>
  <c r="Q1429" i="2"/>
  <c r="Q1430" i="2"/>
  <c r="Q1431" i="2"/>
  <c r="Q1432" i="2"/>
  <c r="Q1433" i="2"/>
  <c r="Q1434" i="2"/>
  <c r="Q1435" i="2"/>
  <c r="Q1436" i="2"/>
  <c r="Q1437" i="2"/>
  <c r="Q1438" i="2"/>
  <c r="Q1439" i="2"/>
  <c r="Q1440" i="2"/>
  <c r="Q1441" i="2"/>
  <c r="Q1442" i="2"/>
  <c r="Q1443" i="2"/>
  <c r="Q1444" i="2"/>
  <c r="Q1445" i="2"/>
  <c r="Q1446" i="2"/>
  <c r="Q1447" i="2"/>
  <c r="Q1448" i="2"/>
  <c r="Q1449" i="2"/>
  <c r="Q1450" i="2"/>
  <c r="Q1451" i="2"/>
  <c r="Q1452" i="2"/>
  <c r="Q1453" i="2"/>
  <c r="Q1454" i="2"/>
  <c r="Q1455" i="2"/>
  <c r="Q1456" i="2"/>
  <c r="Q1457" i="2"/>
  <c r="Q1458" i="2"/>
  <c r="Q1459" i="2"/>
  <c r="Q1460" i="2"/>
  <c r="Q1461" i="2"/>
  <c r="Q1462" i="2"/>
  <c r="Q1463" i="2"/>
  <c r="Q1464" i="2"/>
  <c r="Q1465" i="2"/>
  <c r="Q1466" i="2"/>
  <c r="E3" i="2"/>
  <c r="E4" i="2"/>
  <c r="E5" i="2"/>
  <c r="E6" i="2"/>
  <c r="E7" i="2"/>
  <c r="E8" i="2"/>
  <c r="E9" i="2"/>
  <c r="E10" i="2"/>
  <c r="E11" i="2"/>
  <c r="E12" i="2"/>
  <c r="E13" i="2"/>
  <c r="E14" i="2"/>
  <c r="E15" i="2"/>
  <c r="E16" i="2"/>
  <c r="E17" i="2"/>
  <c r="E18" i="2"/>
  <c r="E19" i="2"/>
  <c r="E20" i="2"/>
  <c r="E21" i="2"/>
  <c r="E22" i="2"/>
  <c r="E23" i="2"/>
  <c r="E24" i="2"/>
  <c r="E25" i="2"/>
  <c r="E26" i="2"/>
  <c r="E27" i="2"/>
  <c r="E28" i="2"/>
  <c r="E29" i="2"/>
  <c r="E30" i="2"/>
  <c r="E31" i="2"/>
  <c r="E32" i="2"/>
  <c r="E33" i="2"/>
  <c r="E34" i="2"/>
  <c r="E35" i="2"/>
  <c r="E36" i="2"/>
  <c r="E37" i="2"/>
  <c r="E38" i="2"/>
  <c r="E39" i="2"/>
  <c r="E40" i="2"/>
  <c r="E41" i="2"/>
  <c r="E42" i="2"/>
  <c r="E43" i="2"/>
  <c r="E44" i="2"/>
  <c r="E45" i="2"/>
  <c r="E46" i="2"/>
  <c r="E47" i="2"/>
  <c r="E48" i="2"/>
  <c r="E49" i="2"/>
  <c r="E50" i="2"/>
  <c r="E51" i="2"/>
  <c r="E52" i="2"/>
  <c r="E53" i="2"/>
  <c r="E54" i="2"/>
  <c r="E55" i="2"/>
  <c r="E56" i="2"/>
  <c r="E57" i="2"/>
  <c r="E58" i="2"/>
  <c r="E59" i="2"/>
  <c r="E60" i="2"/>
  <c r="E61" i="2"/>
  <c r="E62" i="2"/>
  <c r="E63" i="2"/>
  <c r="E64" i="2"/>
  <c r="E65" i="2"/>
  <c r="E66" i="2"/>
  <c r="E67" i="2"/>
  <c r="E68" i="2"/>
  <c r="E69" i="2"/>
  <c r="E70" i="2"/>
  <c r="E71" i="2"/>
  <c r="E72" i="2"/>
  <c r="E73" i="2"/>
  <c r="E74" i="2"/>
  <c r="E75" i="2"/>
  <c r="E76" i="2"/>
  <c r="E77" i="2"/>
  <c r="E78" i="2"/>
  <c r="E79" i="2"/>
  <c r="E80" i="2"/>
  <c r="E81" i="2"/>
  <c r="E82" i="2"/>
  <c r="E83" i="2"/>
  <c r="E84" i="2"/>
  <c r="E85" i="2"/>
  <c r="E86" i="2"/>
  <c r="E87" i="2"/>
  <c r="E88" i="2"/>
  <c r="E89" i="2"/>
  <c r="E90" i="2"/>
  <c r="E91" i="2"/>
  <c r="E92" i="2"/>
  <c r="E93" i="2"/>
  <c r="E94" i="2"/>
  <c r="E95" i="2"/>
  <c r="E96" i="2"/>
  <c r="E97" i="2"/>
  <c r="E98" i="2"/>
  <c r="E99" i="2"/>
  <c r="E100" i="2"/>
  <c r="E101" i="2"/>
  <c r="E102" i="2"/>
  <c r="E103" i="2"/>
  <c r="E104" i="2"/>
  <c r="E105" i="2"/>
  <c r="E106" i="2"/>
  <c r="E107" i="2"/>
  <c r="E108" i="2"/>
  <c r="E109" i="2"/>
  <c r="E110" i="2"/>
  <c r="E111" i="2"/>
  <c r="E112" i="2"/>
  <c r="E113" i="2"/>
  <c r="E114" i="2"/>
  <c r="E115" i="2"/>
  <c r="E116" i="2"/>
  <c r="E117" i="2"/>
  <c r="E118" i="2"/>
  <c r="E119" i="2"/>
  <c r="E120" i="2"/>
  <c r="E121" i="2"/>
  <c r="E122" i="2"/>
  <c r="E123" i="2"/>
  <c r="E124" i="2"/>
  <c r="E125" i="2"/>
  <c r="E126" i="2"/>
  <c r="E127" i="2"/>
  <c r="E128" i="2"/>
  <c r="E129" i="2"/>
  <c r="E130" i="2"/>
  <c r="E131" i="2"/>
  <c r="E132" i="2"/>
  <c r="E133" i="2"/>
  <c r="E134" i="2"/>
  <c r="E135" i="2"/>
  <c r="E136" i="2"/>
  <c r="E137" i="2"/>
  <c r="E138" i="2"/>
  <c r="E139" i="2"/>
  <c r="E140" i="2"/>
  <c r="E141" i="2"/>
  <c r="E142" i="2"/>
  <c r="E143" i="2"/>
  <c r="E144" i="2"/>
  <c r="E145" i="2"/>
  <c r="E146" i="2"/>
  <c r="E147" i="2"/>
  <c r="E148" i="2"/>
  <c r="E149" i="2"/>
  <c r="E150" i="2"/>
  <c r="E151" i="2"/>
  <c r="E152" i="2"/>
  <c r="E153" i="2"/>
  <c r="E154" i="2"/>
  <c r="E155" i="2"/>
  <c r="E156" i="2"/>
  <c r="E157" i="2"/>
  <c r="E158" i="2"/>
  <c r="E159" i="2"/>
  <c r="E160" i="2"/>
  <c r="E161" i="2"/>
  <c r="E162" i="2"/>
  <c r="E163" i="2"/>
  <c r="E164" i="2"/>
  <c r="E165" i="2"/>
  <c r="E166" i="2"/>
  <c r="E167" i="2"/>
  <c r="E168" i="2"/>
  <c r="E169" i="2"/>
  <c r="E170" i="2"/>
  <c r="E171" i="2"/>
  <c r="E172" i="2"/>
  <c r="E173" i="2"/>
  <c r="E174" i="2"/>
  <c r="E175" i="2"/>
  <c r="E176" i="2"/>
  <c r="E177" i="2"/>
  <c r="E178" i="2"/>
  <c r="E179" i="2"/>
  <c r="E180" i="2"/>
  <c r="E181" i="2"/>
  <c r="E182" i="2"/>
  <c r="E183" i="2"/>
  <c r="E184" i="2"/>
  <c r="E185" i="2"/>
  <c r="E186" i="2"/>
  <c r="E187" i="2"/>
  <c r="E188" i="2"/>
  <c r="E189" i="2"/>
  <c r="E190" i="2"/>
  <c r="E191" i="2"/>
  <c r="E192" i="2"/>
  <c r="E193" i="2"/>
  <c r="E194" i="2"/>
  <c r="E195" i="2"/>
  <c r="E196" i="2"/>
  <c r="E197" i="2"/>
  <c r="E198" i="2"/>
  <c r="E199" i="2"/>
  <c r="E200" i="2"/>
  <c r="E201" i="2"/>
  <c r="E202" i="2"/>
  <c r="E203" i="2"/>
  <c r="E204" i="2"/>
  <c r="E205" i="2"/>
  <c r="E206" i="2"/>
  <c r="E207" i="2"/>
  <c r="E208" i="2"/>
  <c r="E209" i="2"/>
  <c r="E210" i="2"/>
  <c r="E211" i="2"/>
  <c r="E212" i="2"/>
  <c r="E213" i="2"/>
  <c r="E214" i="2"/>
  <c r="E215" i="2"/>
  <c r="E216" i="2"/>
  <c r="E217" i="2"/>
  <c r="E218" i="2"/>
  <c r="E219" i="2"/>
  <c r="E220" i="2"/>
  <c r="E221" i="2"/>
  <c r="E222" i="2"/>
  <c r="E223" i="2"/>
  <c r="E224" i="2"/>
  <c r="E225" i="2"/>
  <c r="E226" i="2"/>
  <c r="E227" i="2"/>
  <c r="E228" i="2"/>
  <c r="E229" i="2"/>
  <c r="E230" i="2"/>
  <c r="E231" i="2"/>
  <c r="E232" i="2"/>
  <c r="E233" i="2"/>
  <c r="E234" i="2"/>
  <c r="E235" i="2"/>
  <c r="E236" i="2"/>
  <c r="E237" i="2"/>
  <c r="E238" i="2"/>
  <c r="E239" i="2"/>
  <c r="E240" i="2"/>
  <c r="E241" i="2"/>
  <c r="E242" i="2"/>
  <c r="E243" i="2"/>
  <c r="E244" i="2"/>
  <c r="E245" i="2"/>
  <c r="E246" i="2"/>
  <c r="E247" i="2"/>
  <c r="E248" i="2"/>
  <c r="E249" i="2"/>
  <c r="E250" i="2"/>
  <c r="E251" i="2"/>
  <c r="E252" i="2"/>
  <c r="E253" i="2"/>
  <c r="E254" i="2"/>
  <c r="E255" i="2"/>
  <c r="E256" i="2"/>
  <c r="E257" i="2"/>
  <c r="E258" i="2"/>
  <c r="E259" i="2"/>
  <c r="E260" i="2"/>
  <c r="E261" i="2"/>
  <c r="E262" i="2"/>
  <c r="E263" i="2"/>
  <c r="E264" i="2"/>
  <c r="E265" i="2"/>
  <c r="E266" i="2"/>
  <c r="E267" i="2"/>
  <c r="E268" i="2"/>
  <c r="E269" i="2"/>
  <c r="E270" i="2"/>
  <c r="E271" i="2"/>
  <c r="E272" i="2"/>
  <c r="E273" i="2"/>
  <c r="E274" i="2"/>
  <c r="E275" i="2"/>
  <c r="E276" i="2"/>
  <c r="E277" i="2"/>
  <c r="E278" i="2"/>
  <c r="E279" i="2"/>
  <c r="E280" i="2"/>
  <c r="E281" i="2"/>
  <c r="E282" i="2"/>
  <c r="E283" i="2"/>
  <c r="E284" i="2"/>
  <c r="E285" i="2"/>
  <c r="E286" i="2"/>
  <c r="E287" i="2"/>
  <c r="E288" i="2"/>
  <c r="E289" i="2"/>
  <c r="E290" i="2"/>
  <c r="E291" i="2"/>
  <c r="E292" i="2"/>
  <c r="E293" i="2"/>
  <c r="E294" i="2"/>
  <c r="E295" i="2"/>
  <c r="E296" i="2"/>
  <c r="E297" i="2"/>
  <c r="E298" i="2"/>
  <c r="E299" i="2"/>
  <c r="E300" i="2"/>
  <c r="E301" i="2"/>
  <c r="E302" i="2"/>
  <c r="E303" i="2"/>
  <c r="E304" i="2"/>
  <c r="E305" i="2"/>
  <c r="E306" i="2"/>
  <c r="E307" i="2"/>
  <c r="E308" i="2"/>
  <c r="E309" i="2"/>
  <c r="E310" i="2"/>
  <c r="E311" i="2"/>
  <c r="E312" i="2"/>
  <c r="E313" i="2"/>
  <c r="E314" i="2"/>
  <c r="E315" i="2"/>
  <c r="E316" i="2"/>
  <c r="E317" i="2"/>
  <c r="E318" i="2"/>
  <c r="E319" i="2"/>
  <c r="E320" i="2"/>
  <c r="E321" i="2"/>
  <c r="E322" i="2"/>
  <c r="E323" i="2"/>
  <c r="E324" i="2"/>
  <c r="E325" i="2"/>
  <c r="E326" i="2"/>
  <c r="E327" i="2"/>
  <c r="E328" i="2"/>
  <c r="E329" i="2"/>
  <c r="E330" i="2"/>
  <c r="E331" i="2"/>
  <c r="E332" i="2"/>
  <c r="E333" i="2"/>
  <c r="E334" i="2"/>
  <c r="E335" i="2"/>
  <c r="E336" i="2"/>
  <c r="E337" i="2"/>
  <c r="E338" i="2"/>
  <c r="E339" i="2"/>
  <c r="E340" i="2"/>
  <c r="E341" i="2"/>
  <c r="E342" i="2"/>
  <c r="E343" i="2"/>
  <c r="E344" i="2"/>
  <c r="E345" i="2"/>
  <c r="E346" i="2"/>
  <c r="E347" i="2"/>
  <c r="E348" i="2"/>
  <c r="E349" i="2"/>
  <c r="E350" i="2"/>
  <c r="E351" i="2"/>
  <c r="E352" i="2"/>
  <c r="E353" i="2"/>
  <c r="E354" i="2"/>
  <c r="E355" i="2"/>
  <c r="E356" i="2"/>
  <c r="E357" i="2"/>
  <c r="E358" i="2"/>
  <c r="E359" i="2"/>
  <c r="E360" i="2"/>
  <c r="E361" i="2"/>
  <c r="E362" i="2"/>
  <c r="E363" i="2"/>
  <c r="E364" i="2"/>
  <c r="E365" i="2"/>
  <c r="E366" i="2"/>
  <c r="E367" i="2"/>
  <c r="E368" i="2"/>
  <c r="E369" i="2"/>
  <c r="E370" i="2"/>
  <c r="E371" i="2"/>
  <c r="E372" i="2"/>
  <c r="E373" i="2"/>
  <c r="E374" i="2"/>
  <c r="E375" i="2"/>
  <c r="E376" i="2"/>
  <c r="E377" i="2"/>
  <c r="E378" i="2"/>
  <c r="E379" i="2"/>
  <c r="E380" i="2"/>
  <c r="E381" i="2"/>
  <c r="E382" i="2"/>
  <c r="E383" i="2"/>
  <c r="E384" i="2"/>
  <c r="E385" i="2"/>
  <c r="E386" i="2"/>
  <c r="E387" i="2"/>
  <c r="E388" i="2"/>
  <c r="E389" i="2"/>
  <c r="E390" i="2"/>
  <c r="E391" i="2"/>
  <c r="E392" i="2"/>
  <c r="E393" i="2"/>
  <c r="E394" i="2"/>
  <c r="E395" i="2"/>
  <c r="E396" i="2"/>
  <c r="E397" i="2"/>
  <c r="E398" i="2"/>
  <c r="E399" i="2"/>
  <c r="E400" i="2"/>
  <c r="E401" i="2"/>
  <c r="E402" i="2"/>
  <c r="E403" i="2"/>
  <c r="E404" i="2"/>
  <c r="E405" i="2"/>
  <c r="E406" i="2"/>
  <c r="E407" i="2"/>
  <c r="E408" i="2"/>
  <c r="E409" i="2"/>
  <c r="E410" i="2"/>
  <c r="E411" i="2"/>
  <c r="E412" i="2"/>
  <c r="E413" i="2"/>
  <c r="E414" i="2"/>
  <c r="E415" i="2"/>
  <c r="E416" i="2"/>
  <c r="E417" i="2"/>
  <c r="E418" i="2"/>
  <c r="E419" i="2"/>
  <c r="E420" i="2"/>
  <c r="E421" i="2"/>
  <c r="E422" i="2"/>
  <c r="E423" i="2"/>
  <c r="E424" i="2"/>
  <c r="E425" i="2"/>
  <c r="E426" i="2"/>
  <c r="E427" i="2"/>
  <c r="E428" i="2"/>
  <c r="E429" i="2"/>
  <c r="E430" i="2"/>
  <c r="E431" i="2"/>
  <c r="E432" i="2"/>
  <c r="E433" i="2"/>
  <c r="E434" i="2"/>
  <c r="E435" i="2"/>
  <c r="E436" i="2"/>
  <c r="E437" i="2"/>
  <c r="E438" i="2"/>
  <c r="E439" i="2"/>
  <c r="E440" i="2"/>
  <c r="E441" i="2"/>
  <c r="E442" i="2"/>
  <c r="E443" i="2"/>
  <c r="E444" i="2"/>
  <c r="E445" i="2"/>
  <c r="E446" i="2"/>
  <c r="E447" i="2"/>
  <c r="E448" i="2"/>
  <c r="E449" i="2"/>
  <c r="E450" i="2"/>
  <c r="E451" i="2"/>
  <c r="E452" i="2"/>
  <c r="E453" i="2"/>
  <c r="E454" i="2"/>
  <c r="E455" i="2"/>
  <c r="E456" i="2"/>
  <c r="E457" i="2"/>
  <c r="E458" i="2"/>
  <c r="E459" i="2"/>
  <c r="E460" i="2"/>
  <c r="E461" i="2"/>
  <c r="E462" i="2"/>
  <c r="E463" i="2"/>
  <c r="E464" i="2"/>
  <c r="E465" i="2"/>
  <c r="E466" i="2"/>
  <c r="E467" i="2"/>
  <c r="E468" i="2"/>
  <c r="E469" i="2"/>
  <c r="E470" i="2"/>
  <c r="E471" i="2"/>
  <c r="E472" i="2"/>
  <c r="E473" i="2"/>
  <c r="E474" i="2"/>
  <c r="E475" i="2"/>
  <c r="E476" i="2"/>
  <c r="E477" i="2"/>
  <c r="E478" i="2"/>
  <c r="E479" i="2"/>
  <c r="E480" i="2"/>
  <c r="E481" i="2"/>
  <c r="E482" i="2"/>
  <c r="E483" i="2"/>
  <c r="E484" i="2"/>
  <c r="E485" i="2"/>
  <c r="E486" i="2"/>
  <c r="E487" i="2"/>
  <c r="E488" i="2"/>
  <c r="E489" i="2"/>
  <c r="E490" i="2"/>
  <c r="E491" i="2"/>
  <c r="E492" i="2"/>
  <c r="E493" i="2"/>
  <c r="E494" i="2"/>
  <c r="E495" i="2"/>
  <c r="E496" i="2"/>
  <c r="E497" i="2"/>
  <c r="E498" i="2"/>
  <c r="E499" i="2"/>
  <c r="E500" i="2"/>
  <c r="E501" i="2"/>
  <c r="E502" i="2"/>
  <c r="E503" i="2"/>
  <c r="E504" i="2"/>
  <c r="E505" i="2"/>
  <c r="E506" i="2"/>
  <c r="E507" i="2"/>
  <c r="E508" i="2"/>
  <c r="E509" i="2"/>
  <c r="E510" i="2"/>
  <c r="E511" i="2"/>
  <c r="E512" i="2"/>
  <c r="E513" i="2"/>
  <c r="E514" i="2"/>
  <c r="E515" i="2"/>
  <c r="E516" i="2"/>
  <c r="E517" i="2"/>
  <c r="E518" i="2"/>
  <c r="E519" i="2"/>
  <c r="E520" i="2"/>
  <c r="E521" i="2"/>
  <c r="E522" i="2"/>
  <c r="E523" i="2"/>
  <c r="E524" i="2"/>
  <c r="E525" i="2"/>
  <c r="E526" i="2"/>
  <c r="E527" i="2"/>
  <c r="E528" i="2"/>
  <c r="E529" i="2"/>
  <c r="E530" i="2"/>
  <c r="E531" i="2"/>
  <c r="E532" i="2"/>
  <c r="E533" i="2"/>
  <c r="E534" i="2"/>
  <c r="E535" i="2"/>
  <c r="E536" i="2"/>
  <c r="E537" i="2"/>
  <c r="E538" i="2"/>
  <c r="E539" i="2"/>
  <c r="E540" i="2"/>
  <c r="E541" i="2"/>
  <c r="E542" i="2"/>
  <c r="E543" i="2"/>
  <c r="E544" i="2"/>
  <c r="E545" i="2"/>
  <c r="E546" i="2"/>
  <c r="E547" i="2"/>
  <c r="E548" i="2"/>
  <c r="E549" i="2"/>
  <c r="E550" i="2"/>
  <c r="E551" i="2"/>
  <c r="E552" i="2"/>
  <c r="E553" i="2"/>
  <c r="E554" i="2"/>
  <c r="E555" i="2"/>
  <c r="E556" i="2"/>
  <c r="E557" i="2"/>
  <c r="E558" i="2"/>
  <c r="E559" i="2"/>
  <c r="E560" i="2"/>
  <c r="E561" i="2"/>
  <c r="E562" i="2"/>
  <c r="E563" i="2"/>
  <c r="E564" i="2"/>
  <c r="E565" i="2"/>
  <c r="E566" i="2"/>
  <c r="E567" i="2"/>
  <c r="E568" i="2"/>
  <c r="E569" i="2"/>
  <c r="E570" i="2"/>
  <c r="E571" i="2"/>
  <c r="E572" i="2"/>
  <c r="E573" i="2"/>
  <c r="E574" i="2"/>
  <c r="E575" i="2"/>
  <c r="E576" i="2"/>
  <c r="E577" i="2"/>
  <c r="E578" i="2"/>
  <c r="E579" i="2"/>
  <c r="E580" i="2"/>
  <c r="E581" i="2"/>
  <c r="E582" i="2"/>
  <c r="E583" i="2"/>
  <c r="E584" i="2"/>
  <c r="E585" i="2"/>
  <c r="E586" i="2"/>
  <c r="E587" i="2"/>
  <c r="E588" i="2"/>
  <c r="E589" i="2"/>
  <c r="E590" i="2"/>
  <c r="E591" i="2"/>
  <c r="E592" i="2"/>
  <c r="E593" i="2"/>
  <c r="E594" i="2"/>
  <c r="E595" i="2"/>
  <c r="E596" i="2"/>
  <c r="E597" i="2"/>
  <c r="E598" i="2"/>
  <c r="E599" i="2"/>
  <c r="E600" i="2"/>
  <c r="E601" i="2"/>
  <c r="E602" i="2"/>
  <c r="E603" i="2"/>
  <c r="E604" i="2"/>
  <c r="E605" i="2"/>
  <c r="E606" i="2"/>
  <c r="E607" i="2"/>
  <c r="E608" i="2"/>
  <c r="E609" i="2"/>
  <c r="E610" i="2"/>
  <c r="E611" i="2"/>
  <c r="E612" i="2"/>
  <c r="E613" i="2"/>
  <c r="E614" i="2"/>
  <c r="E615" i="2"/>
  <c r="E616" i="2"/>
  <c r="E617" i="2"/>
  <c r="E618" i="2"/>
  <c r="E619" i="2"/>
  <c r="E620" i="2"/>
  <c r="E621" i="2"/>
  <c r="E622" i="2"/>
  <c r="E623" i="2"/>
  <c r="E624" i="2"/>
  <c r="E625" i="2"/>
  <c r="E626" i="2"/>
  <c r="E627" i="2"/>
  <c r="E628" i="2"/>
  <c r="E629" i="2"/>
  <c r="E630" i="2"/>
  <c r="E631" i="2"/>
  <c r="E632" i="2"/>
  <c r="E633" i="2"/>
  <c r="E634" i="2"/>
  <c r="E635" i="2"/>
  <c r="E636" i="2"/>
  <c r="E637" i="2"/>
  <c r="E638" i="2"/>
  <c r="E639" i="2"/>
  <c r="E640" i="2"/>
  <c r="E641" i="2"/>
  <c r="E642" i="2"/>
  <c r="E643" i="2"/>
  <c r="E644" i="2"/>
  <c r="E645" i="2"/>
  <c r="E646" i="2"/>
  <c r="E647" i="2"/>
  <c r="E648" i="2"/>
  <c r="E649" i="2"/>
  <c r="E650" i="2"/>
  <c r="E651" i="2"/>
  <c r="E652" i="2"/>
  <c r="E653" i="2"/>
  <c r="E654" i="2"/>
  <c r="E655" i="2"/>
  <c r="E656" i="2"/>
  <c r="E657" i="2"/>
  <c r="E658" i="2"/>
  <c r="E659" i="2"/>
  <c r="E660" i="2"/>
  <c r="E661" i="2"/>
  <c r="E662" i="2"/>
  <c r="E663" i="2"/>
  <c r="E664" i="2"/>
  <c r="E665" i="2"/>
  <c r="E666" i="2"/>
  <c r="E667" i="2"/>
  <c r="E668" i="2"/>
  <c r="E669" i="2"/>
  <c r="E670" i="2"/>
  <c r="E671" i="2"/>
  <c r="E672" i="2"/>
  <c r="E673" i="2"/>
  <c r="E674" i="2"/>
  <c r="E675" i="2"/>
  <c r="E676" i="2"/>
  <c r="E677" i="2"/>
  <c r="E678" i="2"/>
  <c r="E679" i="2"/>
  <c r="E680" i="2"/>
  <c r="E681" i="2"/>
  <c r="E682" i="2"/>
  <c r="E683" i="2"/>
  <c r="E684" i="2"/>
  <c r="E685" i="2"/>
  <c r="E686" i="2"/>
  <c r="E687" i="2"/>
  <c r="E688" i="2"/>
  <c r="E689" i="2"/>
  <c r="E690" i="2"/>
  <c r="E691" i="2"/>
  <c r="E692" i="2"/>
  <c r="E693" i="2"/>
  <c r="E694" i="2"/>
  <c r="E695" i="2"/>
  <c r="E696" i="2"/>
  <c r="E697" i="2"/>
  <c r="E698" i="2"/>
  <c r="E699" i="2"/>
  <c r="E700" i="2"/>
  <c r="E701" i="2"/>
  <c r="E702" i="2"/>
  <c r="E703" i="2"/>
  <c r="E704" i="2"/>
  <c r="E705" i="2"/>
  <c r="E706" i="2"/>
  <c r="E707" i="2"/>
  <c r="E708" i="2"/>
  <c r="E709" i="2"/>
  <c r="E710" i="2"/>
  <c r="E711" i="2"/>
  <c r="E712" i="2"/>
  <c r="E713" i="2"/>
  <c r="E714" i="2"/>
  <c r="E715" i="2"/>
  <c r="E716" i="2"/>
  <c r="E717" i="2"/>
  <c r="E718" i="2"/>
  <c r="E719" i="2"/>
  <c r="E720" i="2"/>
  <c r="E721" i="2"/>
  <c r="E722" i="2"/>
  <c r="E723" i="2"/>
  <c r="E724" i="2"/>
  <c r="E725" i="2"/>
  <c r="E726" i="2"/>
  <c r="E727" i="2"/>
  <c r="E728" i="2"/>
  <c r="E729" i="2"/>
  <c r="E730" i="2"/>
  <c r="E731" i="2"/>
  <c r="E732" i="2"/>
  <c r="E733" i="2"/>
  <c r="E734" i="2"/>
  <c r="E735" i="2"/>
  <c r="E736" i="2"/>
  <c r="E737" i="2"/>
  <c r="E738" i="2"/>
  <c r="E739" i="2"/>
  <c r="E740" i="2"/>
  <c r="E741" i="2"/>
  <c r="E742" i="2"/>
  <c r="E743" i="2"/>
  <c r="E744" i="2"/>
  <c r="E745" i="2"/>
  <c r="E746" i="2"/>
  <c r="E747" i="2"/>
  <c r="E748" i="2"/>
  <c r="E749" i="2"/>
  <c r="E750" i="2"/>
  <c r="E751" i="2"/>
  <c r="E752" i="2"/>
  <c r="E753" i="2"/>
  <c r="E754" i="2"/>
  <c r="E755" i="2"/>
  <c r="E756" i="2"/>
  <c r="E757" i="2"/>
  <c r="E758" i="2"/>
  <c r="E759" i="2"/>
  <c r="E760" i="2"/>
  <c r="E761" i="2"/>
  <c r="E762" i="2"/>
  <c r="E763" i="2"/>
  <c r="E764" i="2"/>
  <c r="E765" i="2"/>
  <c r="E766" i="2"/>
  <c r="E767" i="2"/>
  <c r="E768" i="2"/>
  <c r="E769" i="2"/>
  <c r="E770" i="2"/>
  <c r="E771" i="2"/>
  <c r="E772" i="2"/>
  <c r="E773" i="2"/>
  <c r="E774" i="2"/>
  <c r="E775" i="2"/>
  <c r="E776" i="2"/>
  <c r="E777" i="2"/>
  <c r="E778" i="2"/>
  <c r="E779" i="2"/>
  <c r="E780" i="2"/>
  <c r="E781" i="2"/>
  <c r="E782" i="2"/>
  <c r="E783" i="2"/>
  <c r="E784" i="2"/>
  <c r="E785" i="2"/>
  <c r="E786" i="2"/>
  <c r="E787" i="2"/>
  <c r="E788" i="2"/>
  <c r="E789" i="2"/>
  <c r="E790" i="2"/>
  <c r="E791" i="2"/>
  <c r="E792" i="2"/>
  <c r="E793" i="2"/>
  <c r="E794" i="2"/>
  <c r="E795" i="2"/>
  <c r="E796" i="2"/>
  <c r="E797" i="2"/>
  <c r="E798" i="2"/>
  <c r="E799" i="2"/>
  <c r="E800" i="2"/>
  <c r="E801" i="2"/>
  <c r="E802" i="2"/>
  <c r="E803" i="2"/>
  <c r="E804" i="2"/>
  <c r="E805" i="2"/>
  <c r="E806" i="2"/>
  <c r="E807" i="2"/>
  <c r="E808" i="2"/>
  <c r="E809" i="2"/>
  <c r="E810" i="2"/>
  <c r="E811" i="2"/>
  <c r="E812" i="2"/>
  <c r="E813" i="2"/>
  <c r="E814" i="2"/>
  <c r="E815" i="2"/>
  <c r="E816" i="2"/>
  <c r="E817" i="2"/>
  <c r="E818" i="2"/>
  <c r="E819" i="2"/>
  <c r="E820" i="2"/>
  <c r="E821" i="2"/>
  <c r="E822" i="2"/>
  <c r="E823" i="2"/>
  <c r="E824" i="2"/>
  <c r="E825" i="2"/>
  <c r="E826" i="2"/>
  <c r="E827" i="2"/>
  <c r="E828" i="2"/>
  <c r="E829" i="2"/>
  <c r="E830" i="2"/>
  <c r="E831" i="2"/>
  <c r="E832" i="2"/>
  <c r="E833" i="2"/>
  <c r="E834" i="2"/>
  <c r="E835" i="2"/>
  <c r="E836" i="2"/>
  <c r="E837" i="2"/>
  <c r="E838" i="2"/>
  <c r="E839" i="2"/>
  <c r="E840" i="2"/>
  <c r="E841" i="2"/>
  <c r="E842" i="2"/>
  <c r="E843" i="2"/>
  <c r="E844" i="2"/>
  <c r="E845" i="2"/>
  <c r="E846" i="2"/>
  <c r="E847" i="2"/>
  <c r="E848" i="2"/>
  <c r="E849" i="2"/>
  <c r="E850" i="2"/>
  <c r="E851" i="2"/>
  <c r="E852" i="2"/>
  <c r="E853" i="2"/>
  <c r="E854" i="2"/>
  <c r="E855" i="2"/>
  <c r="E856" i="2"/>
  <c r="E857" i="2"/>
  <c r="E858" i="2"/>
  <c r="E859" i="2"/>
  <c r="E860" i="2"/>
  <c r="E861" i="2"/>
  <c r="E862" i="2"/>
  <c r="E863" i="2"/>
  <c r="E864" i="2"/>
  <c r="E865" i="2"/>
  <c r="E866" i="2"/>
  <c r="E867" i="2"/>
  <c r="E868" i="2"/>
  <c r="E869" i="2"/>
  <c r="E870" i="2"/>
  <c r="E871" i="2"/>
  <c r="E872" i="2"/>
  <c r="E873" i="2"/>
  <c r="E874" i="2"/>
  <c r="E875" i="2"/>
  <c r="E876" i="2"/>
  <c r="E877" i="2"/>
  <c r="E878" i="2"/>
  <c r="E879" i="2"/>
  <c r="E880" i="2"/>
  <c r="E881" i="2"/>
  <c r="E882" i="2"/>
  <c r="E883" i="2"/>
  <c r="E884" i="2"/>
  <c r="E885" i="2"/>
  <c r="E886" i="2"/>
  <c r="E887" i="2"/>
  <c r="E888" i="2"/>
  <c r="E889" i="2"/>
  <c r="E890" i="2"/>
  <c r="E891" i="2"/>
  <c r="E892" i="2"/>
  <c r="E893" i="2"/>
  <c r="E894" i="2"/>
  <c r="E895" i="2"/>
  <c r="E896" i="2"/>
  <c r="E897" i="2"/>
  <c r="E898" i="2"/>
  <c r="E899" i="2"/>
  <c r="E900" i="2"/>
  <c r="E901" i="2"/>
  <c r="E902" i="2"/>
  <c r="E903" i="2"/>
  <c r="E904" i="2"/>
  <c r="E905" i="2"/>
  <c r="E906" i="2"/>
  <c r="E907" i="2"/>
  <c r="E908" i="2"/>
  <c r="E909" i="2"/>
  <c r="E910" i="2"/>
  <c r="E911" i="2"/>
  <c r="E912" i="2"/>
  <c r="E913" i="2"/>
  <c r="E914" i="2"/>
  <c r="E915" i="2"/>
  <c r="E916" i="2"/>
  <c r="E917" i="2"/>
  <c r="E918" i="2"/>
  <c r="E919" i="2"/>
  <c r="E920" i="2"/>
  <c r="E921" i="2"/>
  <c r="E922" i="2"/>
  <c r="E923" i="2"/>
  <c r="E924" i="2"/>
  <c r="E925" i="2"/>
  <c r="E926" i="2"/>
  <c r="E927" i="2"/>
  <c r="E928" i="2"/>
  <c r="E929" i="2"/>
  <c r="E930" i="2"/>
  <c r="E931" i="2"/>
  <c r="E932" i="2"/>
  <c r="E933" i="2"/>
  <c r="E934" i="2"/>
  <c r="E935" i="2"/>
  <c r="E936" i="2"/>
  <c r="E937" i="2"/>
  <c r="E938" i="2"/>
  <c r="E939" i="2"/>
  <c r="E940" i="2"/>
  <c r="E941" i="2"/>
  <c r="E942" i="2"/>
  <c r="E943" i="2"/>
  <c r="E944" i="2"/>
  <c r="E945" i="2"/>
  <c r="E946" i="2"/>
  <c r="E947" i="2"/>
  <c r="E948" i="2"/>
  <c r="E949" i="2"/>
  <c r="E950" i="2"/>
  <c r="E951" i="2"/>
  <c r="E952" i="2"/>
  <c r="E953" i="2"/>
  <c r="E954" i="2"/>
  <c r="E955" i="2"/>
  <c r="E956" i="2"/>
  <c r="E957" i="2"/>
  <c r="E958" i="2"/>
  <c r="E959" i="2"/>
  <c r="E960" i="2"/>
  <c r="E961" i="2"/>
  <c r="E962" i="2"/>
  <c r="E963" i="2"/>
  <c r="E964" i="2"/>
  <c r="E965" i="2"/>
  <c r="E966" i="2"/>
  <c r="E967" i="2"/>
  <c r="E968" i="2"/>
  <c r="E969" i="2"/>
  <c r="E970" i="2"/>
  <c r="E971" i="2"/>
  <c r="E972" i="2"/>
  <c r="E973" i="2"/>
  <c r="E974" i="2"/>
  <c r="E975" i="2"/>
  <c r="E976" i="2"/>
  <c r="E977" i="2"/>
  <c r="E978" i="2"/>
  <c r="E979" i="2"/>
  <c r="E980" i="2"/>
  <c r="E981" i="2"/>
  <c r="E982" i="2"/>
  <c r="E983" i="2"/>
  <c r="E984" i="2"/>
  <c r="E985" i="2"/>
  <c r="E986" i="2"/>
  <c r="E987" i="2"/>
  <c r="E988" i="2"/>
  <c r="E989" i="2"/>
  <c r="E990" i="2"/>
  <c r="E991" i="2"/>
  <c r="E992" i="2"/>
  <c r="E993" i="2"/>
  <c r="E994" i="2"/>
  <c r="E995" i="2"/>
  <c r="E996" i="2"/>
  <c r="E997" i="2"/>
  <c r="E998" i="2"/>
  <c r="E999" i="2"/>
  <c r="E1000" i="2"/>
  <c r="E1001" i="2"/>
  <c r="E1002" i="2"/>
  <c r="E1003" i="2"/>
  <c r="E1004" i="2"/>
  <c r="E1005" i="2"/>
  <c r="E1006" i="2"/>
  <c r="E1007" i="2"/>
  <c r="E1008" i="2"/>
  <c r="E1009" i="2"/>
  <c r="E1010" i="2"/>
  <c r="E1011" i="2"/>
  <c r="E1012" i="2"/>
  <c r="E1013" i="2"/>
  <c r="E1014" i="2"/>
  <c r="E1015" i="2"/>
  <c r="E1016" i="2"/>
  <c r="E1017" i="2"/>
  <c r="E1018" i="2"/>
  <c r="E1019" i="2"/>
  <c r="E1020" i="2"/>
  <c r="E1021" i="2"/>
  <c r="E1022" i="2"/>
  <c r="E1023" i="2"/>
  <c r="E1024" i="2"/>
  <c r="E1025" i="2"/>
  <c r="E1026" i="2"/>
  <c r="E1027" i="2"/>
  <c r="E1028" i="2"/>
  <c r="E1029" i="2"/>
  <c r="E1030" i="2"/>
  <c r="E1031" i="2"/>
  <c r="E1032" i="2"/>
  <c r="E1033" i="2"/>
  <c r="E1034" i="2"/>
  <c r="E1035" i="2"/>
  <c r="E1036" i="2"/>
  <c r="E1037" i="2"/>
  <c r="E1038" i="2"/>
  <c r="E1039" i="2"/>
  <c r="E1040" i="2"/>
  <c r="E1041" i="2"/>
  <c r="E1042" i="2"/>
  <c r="E1043" i="2"/>
  <c r="E1044" i="2"/>
  <c r="E1045" i="2"/>
  <c r="E1046" i="2"/>
  <c r="E1047" i="2"/>
  <c r="E1048" i="2"/>
  <c r="E1049" i="2"/>
  <c r="E1050" i="2"/>
  <c r="E1051" i="2"/>
  <c r="E1052" i="2"/>
  <c r="E1053" i="2"/>
  <c r="E1054" i="2"/>
  <c r="E1055" i="2"/>
  <c r="E1056" i="2"/>
  <c r="E1057" i="2"/>
  <c r="E1058" i="2"/>
  <c r="E1059" i="2"/>
  <c r="E1060" i="2"/>
  <c r="E1061" i="2"/>
  <c r="E1062" i="2"/>
  <c r="E1063" i="2"/>
  <c r="E1064" i="2"/>
  <c r="E1065" i="2"/>
  <c r="E1066" i="2"/>
  <c r="E1067" i="2"/>
  <c r="E1068" i="2"/>
  <c r="E1069" i="2"/>
  <c r="E1070" i="2"/>
  <c r="E1071" i="2"/>
  <c r="E1072" i="2"/>
  <c r="E1073" i="2"/>
  <c r="E1074" i="2"/>
  <c r="E1075" i="2"/>
  <c r="E1076" i="2"/>
  <c r="E1077" i="2"/>
  <c r="E1078" i="2"/>
  <c r="E1079" i="2"/>
  <c r="E1080" i="2"/>
  <c r="E1081" i="2"/>
  <c r="E1082" i="2"/>
  <c r="E1083" i="2"/>
  <c r="E1084" i="2"/>
  <c r="E1085" i="2"/>
  <c r="E1086" i="2"/>
  <c r="E1087" i="2"/>
  <c r="E1088" i="2"/>
  <c r="E1089" i="2"/>
  <c r="E1090" i="2"/>
  <c r="E1091" i="2"/>
  <c r="E1092" i="2"/>
  <c r="E1093" i="2"/>
  <c r="E1094" i="2"/>
  <c r="E1095" i="2"/>
  <c r="E1096" i="2"/>
  <c r="E1097" i="2"/>
  <c r="E1098" i="2"/>
  <c r="E1099" i="2"/>
  <c r="E1100" i="2"/>
  <c r="E1101" i="2"/>
  <c r="E1102" i="2"/>
  <c r="E1103" i="2"/>
  <c r="E1104" i="2"/>
  <c r="E1105" i="2"/>
  <c r="E1106" i="2"/>
  <c r="E1107" i="2"/>
  <c r="E1108" i="2"/>
  <c r="E1109" i="2"/>
  <c r="E1110" i="2"/>
  <c r="E1111" i="2"/>
  <c r="E1112" i="2"/>
  <c r="E1113" i="2"/>
  <c r="E1114" i="2"/>
  <c r="E1115" i="2"/>
  <c r="E1116" i="2"/>
  <c r="E1117" i="2"/>
  <c r="E1118" i="2"/>
  <c r="E1119" i="2"/>
  <c r="E1120" i="2"/>
  <c r="E1121" i="2"/>
  <c r="E1122" i="2"/>
  <c r="E1123" i="2"/>
  <c r="E1124" i="2"/>
  <c r="E1125" i="2"/>
  <c r="E1126" i="2"/>
  <c r="E1127" i="2"/>
  <c r="E1128" i="2"/>
  <c r="E1129" i="2"/>
  <c r="E1130" i="2"/>
  <c r="E1131" i="2"/>
  <c r="E1132" i="2"/>
  <c r="E1133" i="2"/>
  <c r="E1134" i="2"/>
  <c r="E1135" i="2"/>
  <c r="E1136" i="2"/>
  <c r="E1137" i="2"/>
  <c r="E1138" i="2"/>
  <c r="E1139" i="2"/>
  <c r="E1140" i="2"/>
  <c r="E1141" i="2"/>
  <c r="E1142" i="2"/>
  <c r="E1143" i="2"/>
  <c r="E1144" i="2"/>
  <c r="E1145" i="2"/>
  <c r="E1146" i="2"/>
  <c r="E1147" i="2"/>
  <c r="E1148" i="2"/>
  <c r="E1149" i="2"/>
  <c r="E1150" i="2"/>
  <c r="E1151" i="2"/>
  <c r="E1152" i="2"/>
  <c r="E1153" i="2"/>
  <c r="E1154" i="2"/>
  <c r="E1155" i="2"/>
  <c r="E1156" i="2"/>
  <c r="E1157" i="2"/>
  <c r="E1158" i="2"/>
  <c r="E1159" i="2"/>
  <c r="E1160" i="2"/>
  <c r="E1161" i="2"/>
  <c r="E1162" i="2"/>
  <c r="E1163" i="2"/>
  <c r="E1164" i="2"/>
  <c r="E1165" i="2"/>
  <c r="E1166" i="2"/>
  <c r="E1167" i="2"/>
  <c r="E1168" i="2"/>
  <c r="E1169" i="2"/>
  <c r="E1170" i="2"/>
  <c r="E1171" i="2"/>
  <c r="E1172" i="2"/>
  <c r="E1173" i="2"/>
  <c r="E1174" i="2"/>
  <c r="E1175" i="2"/>
  <c r="E1176" i="2"/>
  <c r="E1177" i="2"/>
  <c r="E1178" i="2"/>
  <c r="E1179" i="2"/>
  <c r="E1180" i="2"/>
  <c r="E1181" i="2"/>
  <c r="E1182" i="2"/>
  <c r="E1183" i="2"/>
  <c r="E1184" i="2"/>
  <c r="E1185" i="2"/>
  <c r="E1186" i="2"/>
  <c r="E1187" i="2"/>
  <c r="E1188" i="2"/>
  <c r="E1189" i="2"/>
  <c r="E1190" i="2"/>
  <c r="E1191" i="2"/>
  <c r="E1192" i="2"/>
  <c r="E1193" i="2"/>
  <c r="E1194" i="2"/>
  <c r="E1195" i="2"/>
  <c r="E1196" i="2"/>
  <c r="E1197" i="2"/>
  <c r="E1198" i="2"/>
  <c r="E1199" i="2"/>
  <c r="E1200" i="2"/>
  <c r="E1201" i="2"/>
  <c r="E1202" i="2"/>
  <c r="E1203" i="2"/>
  <c r="E1204" i="2"/>
  <c r="E1205" i="2"/>
  <c r="E1206" i="2"/>
  <c r="E1207" i="2"/>
  <c r="E1208" i="2"/>
  <c r="E1209" i="2"/>
  <c r="E1210" i="2"/>
  <c r="E1211" i="2"/>
  <c r="E1212" i="2"/>
  <c r="E1213" i="2"/>
  <c r="E1214" i="2"/>
  <c r="E1215" i="2"/>
  <c r="E1216" i="2"/>
  <c r="E1217" i="2"/>
  <c r="E1218" i="2"/>
  <c r="E1219" i="2"/>
  <c r="E1220" i="2"/>
  <c r="E1221" i="2"/>
  <c r="E1222" i="2"/>
  <c r="E1223" i="2"/>
  <c r="E1224" i="2"/>
  <c r="E1225" i="2"/>
  <c r="E1226" i="2"/>
  <c r="E1227" i="2"/>
  <c r="E1228" i="2"/>
  <c r="E1229" i="2"/>
  <c r="E1230" i="2"/>
  <c r="E1231" i="2"/>
  <c r="E1232" i="2"/>
  <c r="E1233" i="2"/>
  <c r="E1234" i="2"/>
  <c r="E1235" i="2"/>
  <c r="E1236" i="2"/>
  <c r="E1237" i="2"/>
  <c r="E1238" i="2"/>
  <c r="E1239" i="2"/>
  <c r="E1240" i="2"/>
  <c r="E1241" i="2"/>
  <c r="E1242" i="2"/>
  <c r="E1243" i="2"/>
  <c r="E1244" i="2"/>
  <c r="E1245" i="2"/>
  <c r="E1246" i="2"/>
  <c r="E1247" i="2"/>
  <c r="E1248" i="2"/>
  <c r="E1249" i="2"/>
  <c r="E1250" i="2"/>
  <c r="E1251" i="2"/>
  <c r="E1252" i="2"/>
  <c r="E1253" i="2"/>
  <c r="E1254" i="2"/>
  <c r="E1255" i="2"/>
  <c r="E1256" i="2"/>
  <c r="E1257" i="2"/>
  <c r="E1258" i="2"/>
  <c r="E1259" i="2"/>
  <c r="E1260" i="2"/>
  <c r="E1261" i="2"/>
  <c r="E1262" i="2"/>
  <c r="E1263" i="2"/>
  <c r="E1264" i="2"/>
  <c r="E1265" i="2"/>
  <c r="E1266" i="2"/>
  <c r="E1267" i="2"/>
  <c r="E1268" i="2"/>
  <c r="E1269" i="2"/>
  <c r="E1270" i="2"/>
  <c r="E1271" i="2"/>
  <c r="E1272" i="2"/>
  <c r="E1273" i="2"/>
  <c r="E1274" i="2"/>
  <c r="E1275" i="2"/>
  <c r="E1276" i="2"/>
  <c r="E1277" i="2"/>
  <c r="E1278" i="2"/>
  <c r="E1279" i="2"/>
  <c r="E1280" i="2"/>
  <c r="E1281" i="2"/>
  <c r="E1282" i="2"/>
  <c r="E1283" i="2"/>
  <c r="E1284" i="2"/>
  <c r="E1285" i="2"/>
  <c r="E1286" i="2"/>
  <c r="E1287" i="2"/>
  <c r="E1288" i="2"/>
  <c r="E1289" i="2"/>
  <c r="E1290" i="2"/>
  <c r="E1291" i="2"/>
  <c r="E1292" i="2"/>
  <c r="E1293" i="2"/>
  <c r="E1294" i="2"/>
  <c r="E1295" i="2"/>
  <c r="E1296" i="2"/>
  <c r="E1297" i="2"/>
  <c r="E1298" i="2"/>
  <c r="E1299" i="2"/>
  <c r="E1300" i="2"/>
  <c r="E1301" i="2"/>
  <c r="E1302" i="2"/>
  <c r="E1303" i="2"/>
  <c r="E1304" i="2"/>
  <c r="E1305" i="2"/>
  <c r="E1306" i="2"/>
  <c r="E1307" i="2"/>
  <c r="E1308" i="2"/>
  <c r="E1309" i="2"/>
  <c r="E1310" i="2"/>
  <c r="E1311" i="2"/>
  <c r="E1312" i="2"/>
  <c r="E1313" i="2"/>
  <c r="E1314" i="2"/>
  <c r="E1315" i="2"/>
  <c r="E1316" i="2"/>
  <c r="E1317" i="2"/>
  <c r="E1318" i="2"/>
  <c r="E1319" i="2"/>
  <c r="E1320" i="2"/>
  <c r="E1321" i="2"/>
  <c r="E1322" i="2"/>
  <c r="E1323" i="2"/>
  <c r="E1324" i="2"/>
  <c r="E1325" i="2"/>
  <c r="E1326" i="2"/>
  <c r="E1327" i="2"/>
  <c r="E1328" i="2"/>
  <c r="E1329" i="2"/>
  <c r="E1330" i="2"/>
  <c r="E1331" i="2"/>
  <c r="E1332" i="2"/>
  <c r="E1333" i="2"/>
  <c r="E1334" i="2"/>
  <c r="E1335" i="2"/>
  <c r="E1336" i="2"/>
  <c r="E1337" i="2"/>
  <c r="E1338" i="2"/>
  <c r="E1339" i="2"/>
  <c r="E1340" i="2"/>
  <c r="E1341" i="2"/>
  <c r="E1342" i="2"/>
  <c r="E1343" i="2"/>
  <c r="E1344" i="2"/>
  <c r="E1345" i="2"/>
  <c r="E1346" i="2"/>
  <c r="E1347" i="2"/>
  <c r="E1348" i="2"/>
  <c r="E1349" i="2"/>
  <c r="E1350" i="2"/>
  <c r="E1351" i="2"/>
  <c r="E1352" i="2"/>
  <c r="E1353" i="2"/>
  <c r="E1354" i="2"/>
  <c r="E1355" i="2"/>
  <c r="E1356" i="2"/>
  <c r="E1357" i="2"/>
  <c r="E1358" i="2"/>
  <c r="E1359" i="2"/>
  <c r="E1360" i="2"/>
  <c r="E1361" i="2"/>
  <c r="E1362" i="2"/>
  <c r="E1363" i="2"/>
  <c r="E1364" i="2"/>
  <c r="E1365" i="2"/>
  <c r="E1366" i="2"/>
  <c r="E1367" i="2"/>
  <c r="E1368" i="2"/>
  <c r="E1369" i="2"/>
  <c r="E1370" i="2"/>
  <c r="E1371" i="2"/>
  <c r="E1372" i="2"/>
  <c r="E1373" i="2"/>
  <c r="E1374" i="2"/>
  <c r="E1375" i="2"/>
  <c r="E1376" i="2"/>
  <c r="E1377" i="2"/>
  <c r="E1378" i="2"/>
  <c r="E1379" i="2"/>
  <c r="E1380" i="2"/>
  <c r="E1381" i="2"/>
  <c r="E1382" i="2"/>
  <c r="E1383" i="2"/>
  <c r="E1384" i="2"/>
  <c r="E1385" i="2"/>
  <c r="E1386" i="2"/>
  <c r="E1387" i="2"/>
  <c r="E1388" i="2"/>
  <c r="E1389" i="2"/>
  <c r="E1390" i="2"/>
  <c r="E1391" i="2"/>
  <c r="E1392" i="2"/>
  <c r="E1393" i="2"/>
  <c r="E1394" i="2"/>
  <c r="E1395" i="2"/>
  <c r="E1396" i="2"/>
  <c r="E1397" i="2"/>
  <c r="E1398" i="2"/>
  <c r="E1399" i="2"/>
  <c r="E1400" i="2"/>
  <c r="E1401" i="2"/>
  <c r="E1402" i="2"/>
  <c r="E1403" i="2"/>
  <c r="E1404" i="2"/>
  <c r="E1405" i="2"/>
  <c r="E1406" i="2"/>
  <c r="E1407" i="2"/>
  <c r="E1408" i="2"/>
  <c r="E1409" i="2"/>
  <c r="E1410" i="2"/>
  <c r="E1411" i="2"/>
  <c r="E1412" i="2"/>
  <c r="E1413" i="2"/>
  <c r="E1414" i="2"/>
  <c r="E1415" i="2"/>
  <c r="E1416" i="2"/>
  <c r="E1417" i="2"/>
  <c r="E1418" i="2"/>
  <c r="E1419" i="2"/>
  <c r="E1420" i="2"/>
  <c r="E1421" i="2"/>
  <c r="E1422" i="2"/>
  <c r="E1423" i="2"/>
  <c r="E1424" i="2"/>
  <c r="E1425" i="2"/>
  <c r="E1426" i="2"/>
  <c r="E1427" i="2"/>
  <c r="E1428" i="2"/>
  <c r="E1429" i="2"/>
  <c r="E1430" i="2"/>
  <c r="E1431" i="2"/>
  <c r="E1432" i="2"/>
  <c r="E1433" i="2"/>
  <c r="E1434" i="2"/>
  <c r="E1435" i="2"/>
  <c r="E1436" i="2"/>
  <c r="E1437" i="2"/>
  <c r="E1438" i="2"/>
  <c r="E1439" i="2"/>
  <c r="E1440" i="2"/>
  <c r="E1441" i="2"/>
  <c r="E1442" i="2"/>
  <c r="E1443" i="2"/>
  <c r="E1444" i="2"/>
  <c r="E1445" i="2"/>
  <c r="E1446" i="2"/>
  <c r="E1447" i="2"/>
  <c r="E1448" i="2"/>
  <c r="E1449" i="2"/>
  <c r="E1450" i="2"/>
  <c r="E1451" i="2"/>
  <c r="E1452" i="2"/>
  <c r="E1453" i="2"/>
  <c r="E1454" i="2"/>
  <c r="E1455" i="2"/>
  <c r="E1456" i="2"/>
  <c r="E1457" i="2"/>
  <c r="E1458" i="2"/>
  <c r="E1459" i="2"/>
  <c r="E1460" i="2"/>
  <c r="E1461" i="2"/>
  <c r="E1462" i="2"/>
  <c r="E1463" i="2"/>
  <c r="E1464" i="2"/>
  <c r="E1465" i="2"/>
  <c r="E1466" i="2"/>
  <c r="E2" i="2"/>
  <c r="K1467" i="2"/>
  <c r="J1467" i="2"/>
  <c r="I1467" i="2"/>
  <c r="G1467" i="2"/>
  <c r="F1467" i="2"/>
  <c r="C2" i="2"/>
  <c r="C3" i="2"/>
  <c r="C4" i="2"/>
  <c r="C5" i="2"/>
  <c r="C6" i="2"/>
  <c r="C7" i="2"/>
  <c r="C8" i="2"/>
  <c r="C9" i="2"/>
  <c r="C10" i="2"/>
  <c r="C11" i="2"/>
  <c r="C12" i="2"/>
  <c r="C13" i="2"/>
  <c r="C14" i="2"/>
  <c r="C15" i="2"/>
  <c r="C16" i="2"/>
  <c r="C17" i="2"/>
  <c r="C19" i="2"/>
  <c r="C20" i="2"/>
  <c r="C21" i="2"/>
  <c r="C22" i="2"/>
  <c r="C23" i="2"/>
  <c r="C24" i="2"/>
  <c r="C25" i="2"/>
  <c r="C26" i="2"/>
  <c r="C27" i="2"/>
  <c r="C28" i="2"/>
  <c r="C29" i="2"/>
  <c r="C30" i="2"/>
  <c r="C31" i="2"/>
  <c r="C32" i="2"/>
  <c r="C33" i="2"/>
  <c r="C34" i="2"/>
  <c r="C35" i="2"/>
  <c r="C36" i="2"/>
  <c r="C37" i="2"/>
  <c r="C38" i="2"/>
  <c r="C39" i="2"/>
  <c r="C40" i="2"/>
  <c r="C41" i="2"/>
  <c r="C42" i="2"/>
  <c r="C43" i="2"/>
  <c r="C44" i="2"/>
  <c r="C45" i="2"/>
  <c r="C46" i="2"/>
  <c r="C47" i="2"/>
  <c r="C48" i="2"/>
  <c r="C49" i="2"/>
  <c r="C50" i="2"/>
  <c r="C51" i="2"/>
  <c r="C52" i="2"/>
  <c r="C53" i="2"/>
  <c r="C54" i="2"/>
  <c r="C55" i="2"/>
  <c r="C56" i="2"/>
  <c r="C57" i="2"/>
  <c r="C58" i="2"/>
  <c r="C59" i="2"/>
  <c r="C60" i="2"/>
  <c r="C61" i="2"/>
  <c r="C62" i="2"/>
  <c r="C63" i="2"/>
  <c r="C64" i="2"/>
  <c r="C65" i="2"/>
  <c r="C66" i="2"/>
  <c r="C67" i="2"/>
  <c r="C68" i="2"/>
  <c r="C69" i="2"/>
  <c r="C70" i="2"/>
  <c r="C71" i="2"/>
  <c r="C72" i="2"/>
  <c r="C73" i="2"/>
  <c r="C74" i="2"/>
  <c r="C75" i="2"/>
  <c r="C76" i="2"/>
  <c r="C77" i="2"/>
  <c r="C78" i="2"/>
  <c r="C79" i="2"/>
  <c r="C80" i="2"/>
  <c r="C81" i="2"/>
  <c r="C82" i="2"/>
  <c r="C83" i="2"/>
  <c r="C84" i="2"/>
  <c r="C85" i="2"/>
  <c r="C86" i="2"/>
  <c r="C87" i="2"/>
  <c r="C88" i="2"/>
  <c r="C89" i="2"/>
  <c r="C90" i="2"/>
  <c r="C91" i="2"/>
  <c r="C92" i="2"/>
  <c r="C93" i="2"/>
  <c r="C94" i="2"/>
  <c r="C95" i="2"/>
  <c r="C96" i="2"/>
  <c r="C97" i="2"/>
  <c r="C98" i="2"/>
  <c r="C99" i="2"/>
  <c r="C100" i="2"/>
  <c r="C101" i="2"/>
  <c r="C102" i="2"/>
  <c r="C103" i="2"/>
  <c r="C104" i="2"/>
  <c r="C105" i="2"/>
  <c r="C106" i="2"/>
  <c r="C107" i="2"/>
  <c r="C108" i="2"/>
  <c r="C109" i="2"/>
  <c r="C110" i="2"/>
  <c r="C111" i="2"/>
  <c r="C112" i="2"/>
  <c r="C113" i="2"/>
  <c r="C114" i="2"/>
  <c r="C115" i="2"/>
  <c r="C116" i="2"/>
  <c r="C117" i="2"/>
  <c r="C118" i="2"/>
  <c r="C119" i="2"/>
  <c r="C120" i="2"/>
  <c r="C121" i="2"/>
  <c r="C122" i="2"/>
  <c r="C123" i="2"/>
  <c r="C124" i="2"/>
  <c r="C125" i="2"/>
  <c r="C126" i="2"/>
  <c r="C127" i="2"/>
  <c r="C128" i="2"/>
  <c r="C129" i="2"/>
  <c r="C130" i="2"/>
  <c r="C131" i="2"/>
  <c r="C132" i="2"/>
  <c r="C133" i="2"/>
  <c r="C134" i="2"/>
  <c r="C135" i="2"/>
  <c r="C136" i="2"/>
  <c r="C137" i="2"/>
  <c r="C138" i="2"/>
  <c r="C139" i="2"/>
  <c r="C140" i="2"/>
  <c r="C141" i="2"/>
  <c r="C142" i="2"/>
  <c r="C143" i="2"/>
  <c r="C144" i="2"/>
  <c r="C145" i="2"/>
  <c r="C146" i="2"/>
  <c r="C147" i="2"/>
  <c r="C148" i="2"/>
  <c r="C149" i="2"/>
  <c r="C150" i="2"/>
  <c r="C151" i="2"/>
  <c r="C152" i="2"/>
  <c r="C153" i="2"/>
  <c r="C154" i="2"/>
  <c r="C155" i="2"/>
  <c r="C156" i="2"/>
  <c r="C157" i="2"/>
  <c r="C158" i="2"/>
  <c r="C159" i="2"/>
  <c r="C160" i="2"/>
  <c r="C161" i="2"/>
  <c r="C162" i="2"/>
  <c r="C163" i="2"/>
  <c r="C164" i="2"/>
  <c r="C165" i="2"/>
  <c r="C166" i="2"/>
  <c r="C167" i="2"/>
  <c r="C168" i="2"/>
  <c r="C169" i="2"/>
  <c r="C170" i="2"/>
  <c r="C171" i="2"/>
  <c r="C172" i="2"/>
  <c r="C173" i="2"/>
  <c r="C174" i="2"/>
  <c r="C175" i="2"/>
  <c r="C176" i="2"/>
  <c r="C177" i="2"/>
  <c r="C178" i="2"/>
  <c r="C179" i="2"/>
  <c r="C180" i="2"/>
  <c r="C181" i="2"/>
  <c r="C182" i="2"/>
  <c r="C183" i="2"/>
  <c r="C184" i="2"/>
  <c r="C185" i="2"/>
  <c r="C186" i="2"/>
  <c r="C187" i="2"/>
  <c r="C188" i="2"/>
  <c r="C189" i="2"/>
  <c r="C190" i="2"/>
  <c r="C191" i="2"/>
  <c r="C192" i="2"/>
  <c r="C193" i="2"/>
  <c r="C194" i="2"/>
  <c r="C195" i="2"/>
  <c r="C196" i="2"/>
  <c r="C197" i="2"/>
  <c r="C198" i="2"/>
  <c r="C199" i="2"/>
  <c r="C200" i="2"/>
  <c r="C201" i="2"/>
  <c r="C202" i="2"/>
  <c r="C203" i="2"/>
  <c r="C204" i="2"/>
  <c r="C205" i="2"/>
  <c r="C206" i="2"/>
  <c r="C207" i="2"/>
  <c r="C208" i="2"/>
  <c r="C209" i="2"/>
  <c r="C210" i="2"/>
  <c r="C211" i="2"/>
  <c r="C212" i="2"/>
  <c r="C213" i="2"/>
  <c r="C214" i="2"/>
  <c r="C215" i="2"/>
  <c r="C216" i="2"/>
  <c r="C217" i="2"/>
  <c r="C218" i="2"/>
  <c r="C219" i="2"/>
  <c r="C220" i="2"/>
  <c r="C221" i="2"/>
  <c r="C222" i="2"/>
  <c r="C223" i="2"/>
  <c r="C224" i="2"/>
  <c r="C225" i="2"/>
  <c r="C226" i="2"/>
  <c r="C227" i="2"/>
  <c r="C228" i="2"/>
  <c r="C229" i="2"/>
  <c r="C230" i="2"/>
  <c r="C231" i="2"/>
  <c r="C232" i="2"/>
  <c r="C233" i="2"/>
  <c r="C234" i="2"/>
  <c r="C235" i="2"/>
  <c r="C236" i="2"/>
  <c r="C237" i="2"/>
  <c r="C238" i="2"/>
  <c r="C239" i="2"/>
  <c r="C240" i="2"/>
  <c r="C241" i="2"/>
  <c r="C242" i="2"/>
  <c r="C243" i="2"/>
  <c r="C244" i="2"/>
  <c r="C245" i="2"/>
  <c r="C246" i="2"/>
  <c r="C247" i="2"/>
  <c r="C248" i="2"/>
  <c r="C249" i="2"/>
  <c r="C250" i="2"/>
  <c r="C251" i="2"/>
  <c r="C252" i="2"/>
  <c r="C253" i="2"/>
  <c r="C254" i="2"/>
  <c r="C255" i="2"/>
  <c r="C256" i="2"/>
  <c r="C257" i="2"/>
  <c r="C258" i="2"/>
  <c r="C259" i="2"/>
  <c r="C260" i="2"/>
  <c r="C261" i="2"/>
  <c r="C262" i="2"/>
  <c r="C263" i="2"/>
  <c r="C264" i="2"/>
  <c r="C265" i="2"/>
  <c r="C266" i="2"/>
  <c r="C267" i="2"/>
  <c r="C268" i="2"/>
  <c r="C269" i="2"/>
  <c r="C270" i="2"/>
  <c r="C271" i="2"/>
  <c r="C272" i="2"/>
  <c r="C273" i="2"/>
  <c r="C274" i="2"/>
  <c r="C275" i="2"/>
  <c r="C276" i="2"/>
  <c r="C277" i="2"/>
  <c r="C278" i="2"/>
  <c r="C279" i="2"/>
  <c r="C280" i="2"/>
  <c r="C281" i="2"/>
  <c r="C282" i="2"/>
  <c r="C283" i="2"/>
  <c r="C284" i="2"/>
  <c r="C285" i="2"/>
  <c r="C286" i="2"/>
  <c r="C287" i="2"/>
  <c r="C288" i="2"/>
  <c r="C289" i="2"/>
  <c r="C290" i="2"/>
  <c r="C291" i="2"/>
  <c r="C292" i="2"/>
  <c r="C293" i="2"/>
  <c r="C294" i="2"/>
  <c r="C295" i="2"/>
  <c r="C296" i="2"/>
  <c r="C297" i="2"/>
  <c r="C298" i="2"/>
  <c r="C299" i="2"/>
  <c r="C300" i="2"/>
  <c r="C301" i="2"/>
  <c r="C302" i="2"/>
  <c r="C303" i="2"/>
  <c r="C304" i="2"/>
  <c r="C305" i="2"/>
  <c r="C306" i="2"/>
  <c r="C307" i="2"/>
  <c r="C308" i="2"/>
  <c r="C309" i="2"/>
  <c r="C310" i="2"/>
  <c r="C311" i="2"/>
  <c r="C312" i="2"/>
  <c r="C313" i="2"/>
  <c r="C314" i="2"/>
  <c r="C315" i="2"/>
  <c r="C316" i="2"/>
  <c r="C317" i="2"/>
  <c r="C318" i="2"/>
  <c r="C319" i="2"/>
  <c r="C320" i="2"/>
  <c r="C321" i="2"/>
  <c r="C322" i="2"/>
  <c r="C323" i="2"/>
  <c r="C324" i="2"/>
  <c r="C325" i="2"/>
  <c r="C326" i="2"/>
  <c r="C327" i="2"/>
  <c r="C328" i="2"/>
  <c r="C329" i="2"/>
  <c r="C330" i="2"/>
  <c r="C331" i="2"/>
  <c r="C332" i="2"/>
  <c r="C333" i="2"/>
  <c r="C334" i="2"/>
  <c r="C335" i="2"/>
  <c r="C336" i="2"/>
  <c r="C337" i="2"/>
  <c r="C338" i="2"/>
  <c r="C339" i="2"/>
  <c r="C340" i="2"/>
  <c r="C341" i="2"/>
  <c r="C342" i="2"/>
  <c r="C343" i="2"/>
  <c r="C344" i="2"/>
  <c r="C345" i="2"/>
  <c r="C346" i="2"/>
  <c r="C347" i="2"/>
  <c r="C348" i="2"/>
  <c r="C349" i="2"/>
  <c r="C350" i="2"/>
  <c r="C351" i="2"/>
  <c r="C352" i="2"/>
  <c r="C353" i="2"/>
  <c r="C354" i="2"/>
  <c r="C355" i="2"/>
  <c r="C356" i="2"/>
  <c r="C357" i="2"/>
  <c r="C358" i="2"/>
  <c r="C359" i="2"/>
  <c r="C360" i="2"/>
  <c r="C361" i="2"/>
  <c r="C362" i="2"/>
  <c r="C363" i="2"/>
  <c r="C364" i="2"/>
  <c r="C365" i="2"/>
  <c r="C366" i="2"/>
  <c r="C367" i="2"/>
  <c r="C368" i="2"/>
  <c r="C369" i="2"/>
  <c r="C370" i="2"/>
  <c r="C371" i="2"/>
  <c r="C372" i="2"/>
  <c r="C373" i="2"/>
  <c r="C374" i="2"/>
  <c r="C375" i="2"/>
  <c r="C376" i="2"/>
  <c r="C377" i="2"/>
  <c r="C378" i="2"/>
  <c r="C379" i="2"/>
  <c r="C380" i="2"/>
  <c r="C381" i="2"/>
  <c r="C382" i="2"/>
  <c r="C383" i="2"/>
  <c r="C384" i="2"/>
  <c r="C385" i="2"/>
  <c r="C386" i="2"/>
  <c r="C387" i="2"/>
  <c r="C388" i="2"/>
  <c r="C389" i="2"/>
  <c r="C390" i="2"/>
  <c r="C391" i="2"/>
  <c r="C392" i="2"/>
  <c r="C393" i="2"/>
  <c r="C394" i="2"/>
  <c r="C395" i="2"/>
  <c r="C396" i="2"/>
  <c r="C397" i="2"/>
  <c r="C398" i="2"/>
  <c r="C399" i="2"/>
  <c r="C400" i="2"/>
  <c r="C401" i="2"/>
  <c r="C402" i="2"/>
  <c r="C403" i="2"/>
  <c r="C404" i="2"/>
  <c r="C405" i="2"/>
  <c r="C406" i="2"/>
  <c r="C407" i="2"/>
  <c r="C408" i="2"/>
  <c r="C409" i="2"/>
  <c r="C410" i="2"/>
  <c r="C411" i="2"/>
  <c r="C412" i="2"/>
  <c r="C413" i="2"/>
  <c r="C414" i="2"/>
  <c r="C415" i="2"/>
  <c r="C416" i="2"/>
  <c r="C417" i="2"/>
  <c r="C418" i="2"/>
  <c r="C419" i="2"/>
  <c r="C420" i="2"/>
  <c r="C421" i="2"/>
  <c r="C422" i="2"/>
  <c r="C423" i="2"/>
  <c r="C424" i="2"/>
  <c r="C425" i="2"/>
  <c r="C426" i="2"/>
  <c r="C427" i="2"/>
  <c r="C428" i="2"/>
  <c r="C429" i="2"/>
  <c r="C430" i="2"/>
  <c r="C431" i="2"/>
  <c r="C432" i="2"/>
  <c r="C433" i="2"/>
  <c r="C434" i="2"/>
  <c r="C435" i="2"/>
  <c r="C436" i="2"/>
  <c r="C437" i="2"/>
  <c r="C438" i="2"/>
  <c r="C439" i="2"/>
  <c r="C440" i="2"/>
  <c r="C441" i="2"/>
  <c r="C442" i="2"/>
  <c r="C443" i="2"/>
  <c r="C444" i="2"/>
  <c r="C445" i="2"/>
  <c r="C446" i="2"/>
  <c r="C447" i="2"/>
  <c r="C448" i="2"/>
  <c r="C449" i="2"/>
  <c r="C450" i="2"/>
  <c r="C451" i="2"/>
  <c r="C452" i="2"/>
  <c r="C453" i="2"/>
  <c r="C454" i="2"/>
  <c r="C455" i="2"/>
  <c r="C456" i="2"/>
  <c r="C457" i="2"/>
  <c r="C458" i="2"/>
  <c r="C459" i="2"/>
  <c r="C460" i="2"/>
  <c r="C461" i="2"/>
  <c r="C462" i="2"/>
  <c r="C463" i="2"/>
  <c r="C464" i="2"/>
  <c r="C465" i="2"/>
  <c r="C466" i="2"/>
  <c r="C467" i="2"/>
  <c r="C468" i="2"/>
  <c r="C469" i="2"/>
  <c r="C470" i="2"/>
  <c r="C471" i="2"/>
  <c r="C472" i="2"/>
  <c r="C473" i="2"/>
  <c r="C474" i="2"/>
  <c r="C475" i="2"/>
  <c r="C476" i="2"/>
  <c r="C477" i="2"/>
  <c r="C478" i="2"/>
  <c r="C479" i="2"/>
  <c r="C480" i="2"/>
  <c r="C481" i="2"/>
  <c r="C482" i="2"/>
  <c r="C483" i="2"/>
  <c r="C484" i="2"/>
  <c r="C485" i="2"/>
  <c r="C486" i="2"/>
  <c r="C487" i="2"/>
  <c r="C488" i="2"/>
  <c r="C489" i="2"/>
  <c r="C490" i="2"/>
  <c r="C491" i="2"/>
  <c r="C492" i="2"/>
  <c r="C493" i="2"/>
  <c r="C494" i="2"/>
  <c r="C495" i="2"/>
  <c r="C496" i="2"/>
  <c r="C497" i="2"/>
  <c r="C498" i="2"/>
  <c r="C499" i="2"/>
  <c r="C500" i="2"/>
  <c r="C501" i="2"/>
  <c r="C502" i="2"/>
  <c r="C503" i="2"/>
  <c r="C504" i="2"/>
  <c r="C505" i="2"/>
  <c r="C506" i="2"/>
  <c r="C507" i="2"/>
  <c r="C508" i="2"/>
  <c r="C509" i="2"/>
  <c r="C510" i="2"/>
  <c r="C511" i="2"/>
  <c r="C512" i="2"/>
  <c r="C513" i="2"/>
  <c r="C514" i="2"/>
  <c r="C515" i="2"/>
  <c r="C516" i="2"/>
  <c r="C517" i="2"/>
  <c r="C518" i="2"/>
  <c r="C519" i="2"/>
  <c r="C520" i="2"/>
  <c r="C521" i="2"/>
  <c r="C522" i="2"/>
  <c r="C523" i="2"/>
  <c r="C524" i="2"/>
  <c r="C525" i="2"/>
  <c r="C526" i="2"/>
  <c r="C527" i="2"/>
  <c r="C528" i="2"/>
  <c r="C529" i="2"/>
  <c r="C530" i="2"/>
  <c r="C531" i="2"/>
  <c r="C532" i="2"/>
  <c r="C533" i="2"/>
  <c r="C534" i="2"/>
  <c r="C535" i="2"/>
  <c r="C536" i="2"/>
  <c r="C537" i="2"/>
  <c r="C538" i="2"/>
  <c r="C539" i="2"/>
  <c r="C540" i="2"/>
  <c r="C541" i="2"/>
  <c r="C542" i="2"/>
  <c r="C543" i="2"/>
  <c r="C544" i="2"/>
  <c r="C545" i="2"/>
  <c r="C546" i="2"/>
  <c r="C547" i="2"/>
  <c r="C548" i="2"/>
  <c r="C549" i="2"/>
  <c r="C550" i="2"/>
  <c r="C551" i="2"/>
  <c r="C552" i="2"/>
  <c r="C553" i="2"/>
  <c r="C554" i="2"/>
  <c r="C555" i="2"/>
  <c r="C556" i="2"/>
  <c r="C557" i="2"/>
  <c r="C558" i="2"/>
  <c r="C559" i="2"/>
  <c r="C560" i="2"/>
  <c r="C561" i="2"/>
  <c r="C562" i="2"/>
  <c r="C563" i="2"/>
  <c r="C564" i="2"/>
  <c r="C565" i="2"/>
  <c r="C566" i="2"/>
  <c r="C567" i="2"/>
  <c r="C568" i="2"/>
  <c r="C569" i="2"/>
  <c r="C570" i="2"/>
  <c r="C571" i="2"/>
  <c r="C572" i="2"/>
  <c r="C573" i="2"/>
  <c r="C574" i="2"/>
  <c r="C575" i="2"/>
  <c r="C576" i="2"/>
  <c r="C577" i="2"/>
  <c r="C578" i="2"/>
  <c r="C579" i="2"/>
  <c r="C580" i="2"/>
  <c r="C581" i="2"/>
  <c r="C582" i="2"/>
  <c r="C583" i="2"/>
  <c r="C584" i="2"/>
  <c r="C585" i="2"/>
  <c r="C586" i="2"/>
  <c r="C587" i="2"/>
  <c r="C588" i="2"/>
  <c r="C589" i="2"/>
  <c r="C590" i="2"/>
  <c r="C591" i="2"/>
  <c r="C592" i="2"/>
  <c r="C593" i="2"/>
  <c r="C594" i="2"/>
  <c r="C595" i="2"/>
  <c r="C596" i="2"/>
  <c r="C597" i="2"/>
  <c r="C598" i="2"/>
  <c r="C599" i="2"/>
  <c r="C600" i="2"/>
  <c r="C601" i="2"/>
  <c r="C602" i="2"/>
  <c r="C603" i="2"/>
  <c r="C604" i="2"/>
  <c r="C605" i="2"/>
  <c r="C606" i="2"/>
  <c r="C607" i="2"/>
  <c r="C608" i="2"/>
  <c r="C609" i="2"/>
  <c r="C610" i="2"/>
  <c r="C611" i="2"/>
  <c r="C612" i="2"/>
  <c r="C613" i="2"/>
  <c r="C614" i="2"/>
  <c r="C615" i="2"/>
  <c r="C616" i="2"/>
  <c r="C617" i="2"/>
  <c r="C618" i="2"/>
  <c r="C619" i="2"/>
  <c r="C620" i="2"/>
  <c r="C621" i="2"/>
  <c r="C622" i="2"/>
  <c r="C623" i="2"/>
  <c r="C624" i="2"/>
  <c r="C625" i="2"/>
  <c r="C626" i="2"/>
  <c r="C627" i="2"/>
  <c r="C628" i="2"/>
  <c r="C629" i="2"/>
  <c r="C630" i="2"/>
  <c r="C631" i="2"/>
  <c r="C632" i="2"/>
  <c r="C633" i="2"/>
  <c r="C634" i="2"/>
  <c r="C635" i="2"/>
  <c r="C636" i="2"/>
  <c r="C637" i="2"/>
  <c r="C638" i="2"/>
  <c r="C639" i="2"/>
  <c r="C640" i="2"/>
  <c r="C641" i="2"/>
  <c r="C642" i="2"/>
  <c r="C643" i="2"/>
  <c r="C644" i="2"/>
  <c r="C645" i="2"/>
  <c r="C646" i="2"/>
  <c r="C647" i="2"/>
  <c r="C648" i="2"/>
  <c r="C649" i="2"/>
  <c r="C650" i="2"/>
  <c r="C651" i="2"/>
  <c r="C652" i="2"/>
  <c r="C653" i="2"/>
  <c r="C654" i="2"/>
  <c r="C655" i="2"/>
  <c r="C656" i="2"/>
  <c r="C657" i="2"/>
  <c r="C658" i="2"/>
  <c r="C659" i="2"/>
  <c r="C660" i="2"/>
  <c r="C661" i="2"/>
  <c r="C662" i="2"/>
  <c r="C663" i="2"/>
  <c r="C664" i="2"/>
  <c r="C665" i="2"/>
  <c r="C666" i="2"/>
  <c r="C667" i="2"/>
  <c r="C668" i="2"/>
  <c r="C669" i="2"/>
  <c r="C670" i="2"/>
  <c r="C671" i="2"/>
  <c r="C672" i="2"/>
  <c r="C673" i="2"/>
  <c r="C674" i="2"/>
  <c r="C675" i="2"/>
  <c r="C676" i="2"/>
  <c r="C677" i="2"/>
  <c r="C678" i="2"/>
  <c r="C679" i="2"/>
  <c r="C680" i="2"/>
  <c r="C681" i="2"/>
  <c r="C682" i="2"/>
  <c r="C683" i="2"/>
  <c r="C684" i="2"/>
  <c r="C685" i="2"/>
  <c r="C686" i="2"/>
  <c r="C687" i="2"/>
  <c r="C688" i="2"/>
  <c r="C689" i="2"/>
  <c r="C690" i="2"/>
  <c r="C691" i="2"/>
  <c r="C692" i="2"/>
  <c r="C693" i="2"/>
  <c r="C694" i="2"/>
  <c r="C695" i="2"/>
  <c r="C696" i="2"/>
  <c r="C697" i="2"/>
  <c r="C698" i="2"/>
  <c r="C699" i="2"/>
  <c r="C700" i="2"/>
  <c r="C701" i="2"/>
  <c r="C702" i="2"/>
  <c r="C703" i="2"/>
  <c r="C704" i="2"/>
  <c r="C705" i="2"/>
  <c r="C706" i="2"/>
  <c r="C707" i="2"/>
  <c r="C708" i="2"/>
  <c r="C709" i="2"/>
  <c r="C710" i="2"/>
  <c r="C711" i="2"/>
  <c r="C712" i="2"/>
  <c r="C713" i="2"/>
  <c r="C714" i="2"/>
  <c r="C715" i="2"/>
  <c r="C716" i="2"/>
  <c r="C717" i="2"/>
  <c r="C718" i="2"/>
  <c r="C719" i="2"/>
  <c r="C720" i="2"/>
  <c r="C721" i="2"/>
  <c r="C722" i="2"/>
  <c r="C723" i="2"/>
  <c r="C724" i="2"/>
  <c r="C725" i="2"/>
  <c r="C726" i="2"/>
  <c r="C727" i="2"/>
  <c r="C728" i="2"/>
  <c r="C729" i="2"/>
  <c r="C730" i="2"/>
  <c r="C731" i="2"/>
  <c r="C732" i="2"/>
  <c r="C733" i="2"/>
  <c r="C734" i="2"/>
  <c r="C735" i="2"/>
  <c r="C736" i="2"/>
  <c r="C737" i="2"/>
  <c r="C738" i="2"/>
  <c r="C739" i="2"/>
  <c r="C740" i="2"/>
  <c r="C741" i="2"/>
  <c r="C742" i="2"/>
  <c r="C743" i="2"/>
  <c r="C744" i="2"/>
  <c r="C745" i="2"/>
  <c r="C746" i="2"/>
  <c r="C747" i="2"/>
  <c r="C748" i="2"/>
  <c r="C749" i="2"/>
  <c r="C750" i="2"/>
  <c r="C751" i="2"/>
  <c r="C752" i="2"/>
  <c r="C753" i="2"/>
  <c r="C754" i="2"/>
  <c r="C755" i="2"/>
  <c r="C756" i="2"/>
  <c r="C757" i="2"/>
  <c r="C758" i="2"/>
  <c r="C759" i="2"/>
  <c r="C760" i="2"/>
  <c r="C761" i="2"/>
  <c r="C762" i="2"/>
  <c r="C763" i="2"/>
  <c r="C764" i="2"/>
  <c r="C765" i="2"/>
  <c r="C766" i="2"/>
  <c r="C767" i="2"/>
  <c r="C768" i="2"/>
  <c r="C769" i="2"/>
  <c r="C770" i="2"/>
  <c r="C771" i="2"/>
  <c r="C772" i="2"/>
  <c r="C773" i="2"/>
  <c r="C774" i="2"/>
  <c r="C775" i="2"/>
  <c r="C776" i="2"/>
  <c r="C777" i="2"/>
  <c r="C778" i="2"/>
  <c r="C779" i="2"/>
  <c r="C780" i="2"/>
  <c r="C781" i="2"/>
  <c r="C782" i="2"/>
  <c r="C783" i="2"/>
  <c r="C784" i="2"/>
  <c r="C785" i="2"/>
  <c r="C786" i="2"/>
  <c r="C787" i="2"/>
  <c r="C788" i="2"/>
  <c r="C789" i="2"/>
  <c r="C790" i="2"/>
  <c r="C791" i="2"/>
  <c r="C792" i="2"/>
  <c r="C793" i="2"/>
  <c r="C794" i="2"/>
  <c r="C795" i="2"/>
  <c r="C796" i="2"/>
  <c r="C797" i="2"/>
  <c r="C798" i="2"/>
  <c r="C799" i="2"/>
  <c r="C800" i="2"/>
  <c r="C801" i="2"/>
  <c r="C802" i="2"/>
  <c r="C803" i="2"/>
  <c r="C804" i="2"/>
  <c r="C805" i="2"/>
  <c r="C806" i="2"/>
  <c r="C807" i="2"/>
  <c r="C808" i="2"/>
  <c r="C809" i="2"/>
  <c r="C810" i="2"/>
  <c r="C811" i="2"/>
  <c r="C812" i="2"/>
  <c r="C813" i="2"/>
  <c r="C814" i="2"/>
  <c r="C815" i="2"/>
  <c r="C816" i="2"/>
  <c r="C817" i="2"/>
  <c r="C818" i="2"/>
  <c r="C819" i="2"/>
  <c r="C820" i="2"/>
  <c r="C821" i="2"/>
  <c r="C822" i="2"/>
  <c r="C823" i="2"/>
  <c r="C824" i="2"/>
  <c r="C825" i="2"/>
  <c r="C826" i="2"/>
  <c r="C827" i="2"/>
  <c r="C828" i="2"/>
  <c r="C829" i="2"/>
  <c r="C830" i="2"/>
  <c r="C831" i="2"/>
  <c r="C832" i="2"/>
  <c r="C833" i="2"/>
  <c r="C834" i="2"/>
  <c r="C835" i="2"/>
  <c r="C836" i="2"/>
  <c r="C837" i="2"/>
  <c r="C838" i="2"/>
  <c r="C839" i="2"/>
  <c r="C840" i="2"/>
  <c r="C841" i="2"/>
  <c r="C842" i="2"/>
  <c r="C843" i="2"/>
  <c r="C844" i="2"/>
  <c r="C845" i="2"/>
  <c r="C846" i="2"/>
  <c r="C847" i="2"/>
  <c r="C848" i="2"/>
  <c r="C849" i="2"/>
  <c r="C850" i="2"/>
  <c r="C851" i="2"/>
  <c r="C852" i="2"/>
  <c r="C853" i="2"/>
  <c r="C854" i="2"/>
  <c r="C855" i="2"/>
  <c r="C856" i="2"/>
  <c r="C857" i="2"/>
  <c r="C858" i="2"/>
  <c r="C859" i="2"/>
  <c r="C860" i="2"/>
  <c r="C861" i="2"/>
  <c r="C862" i="2"/>
  <c r="C863" i="2"/>
  <c r="C864" i="2"/>
  <c r="C865" i="2"/>
  <c r="C866" i="2"/>
  <c r="C867" i="2"/>
  <c r="C868" i="2"/>
  <c r="C869" i="2"/>
  <c r="C870" i="2"/>
  <c r="C871" i="2"/>
  <c r="C872" i="2"/>
  <c r="C873" i="2"/>
  <c r="C874" i="2"/>
  <c r="C875" i="2"/>
  <c r="C876" i="2"/>
  <c r="C877" i="2"/>
  <c r="C878" i="2"/>
  <c r="C879" i="2"/>
  <c r="C880" i="2"/>
  <c r="C881" i="2"/>
  <c r="C882" i="2"/>
  <c r="C883" i="2"/>
  <c r="C884" i="2"/>
  <c r="C885" i="2"/>
  <c r="C886" i="2"/>
  <c r="C887" i="2"/>
  <c r="C888" i="2"/>
  <c r="C889" i="2"/>
  <c r="C890" i="2"/>
  <c r="C891" i="2"/>
  <c r="C892" i="2"/>
  <c r="C893" i="2"/>
  <c r="C894" i="2"/>
  <c r="C895" i="2"/>
  <c r="C896" i="2"/>
  <c r="C897" i="2"/>
  <c r="C898" i="2"/>
  <c r="C899" i="2"/>
  <c r="C900" i="2"/>
  <c r="C901" i="2"/>
  <c r="C902" i="2"/>
  <c r="C903" i="2"/>
  <c r="C904" i="2"/>
  <c r="C905" i="2"/>
  <c r="C906" i="2"/>
  <c r="C907" i="2"/>
  <c r="C908" i="2"/>
  <c r="C909" i="2"/>
  <c r="C910" i="2"/>
  <c r="C911" i="2"/>
  <c r="C912" i="2"/>
  <c r="C913" i="2"/>
  <c r="C914" i="2"/>
  <c r="C915" i="2"/>
  <c r="C916" i="2"/>
  <c r="C917" i="2"/>
  <c r="C918" i="2"/>
  <c r="C919" i="2"/>
  <c r="C920" i="2"/>
  <c r="C921" i="2"/>
  <c r="C922" i="2"/>
  <c r="C923" i="2"/>
  <c r="C924" i="2"/>
  <c r="C925" i="2"/>
  <c r="C926" i="2"/>
  <c r="C927" i="2"/>
  <c r="C928" i="2"/>
  <c r="C929" i="2"/>
  <c r="C930" i="2"/>
  <c r="C931" i="2"/>
  <c r="C932" i="2"/>
  <c r="C933" i="2"/>
  <c r="C934" i="2"/>
  <c r="C935" i="2"/>
  <c r="C936" i="2"/>
  <c r="C937" i="2"/>
  <c r="C938" i="2"/>
  <c r="C939" i="2"/>
  <c r="C940" i="2"/>
  <c r="C941" i="2"/>
  <c r="C942" i="2"/>
  <c r="C943" i="2"/>
  <c r="C944" i="2"/>
  <c r="C945" i="2"/>
  <c r="C946" i="2"/>
  <c r="C947" i="2"/>
  <c r="C948" i="2"/>
  <c r="C949" i="2"/>
  <c r="C950" i="2"/>
  <c r="C951" i="2"/>
  <c r="C952" i="2"/>
  <c r="C953" i="2"/>
  <c r="C954" i="2"/>
  <c r="C955" i="2"/>
  <c r="C956" i="2"/>
  <c r="C957" i="2"/>
  <c r="C958" i="2"/>
  <c r="C959" i="2"/>
  <c r="C960" i="2"/>
  <c r="C961" i="2"/>
  <c r="C962" i="2"/>
  <c r="C963" i="2"/>
  <c r="C964" i="2"/>
  <c r="C965" i="2"/>
  <c r="C966" i="2"/>
  <c r="C967" i="2"/>
  <c r="C968" i="2"/>
  <c r="C969" i="2"/>
  <c r="C970" i="2"/>
  <c r="C971" i="2"/>
  <c r="C972" i="2"/>
  <c r="C973" i="2"/>
  <c r="C974" i="2"/>
  <c r="C975" i="2"/>
  <c r="C976" i="2"/>
  <c r="C977" i="2"/>
  <c r="C978" i="2"/>
  <c r="C979" i="2"/>
  <c r="C980" i="2"/>
  <c r="C981" i="2"/>
  <c r="C982" i="2"/>
  <c r="C983" i="2"/>
  <c r="C984" i="2"/>
  <c r="C985" i="2"/>
  <c r="C986" i="2"/>
  <c r="C987" i="2"/>
  <c r="C988" i="2"/>
  <c r="C989" i="2"/>
  <c r="C990" i="2"/>
  <c r="C991" i="2"/>
  <c r="C992" i="2"/>
  <c r="C993" i="2"/>
  <c r="C994" i="2"/>
  <c r="C995" i="2"/>
  <c r="C996" i="2"/>
  <c r="C997" i="2"/>
  <c r="C998" i="2"/>
  <c r="C999" i="2"/>
  <c r="C1000" i="2"/>
  <c r="C1001" i="2"/>
  <c r="C1002" i="2"/>
  <c r="C1003" i="2"/>
  <c r="C1004" i="2"/>
  <c r="C1005" i="2"/>
  <c r="C1006" i="2"/>
  <c r="C1007" i="2"/>
  <c r="C1008" i="2"/>
  <c r="C1009" i="2"/>
  <c r="C1010" i="2"/>
  <c r="C1011" i="2"/>
  <c r="C1012" i="2"/>
  <c r="C1013" i="2"/>
  <c r="C1014" i="2"/>
  <c r="C1015" i="2"/>
  <c r="C1016" i="2"/>
  <c r="C1017" i="2"/>
  <c r="C1018" i="2"/>
  <c r="C1019" i="2"/>
  <c r="C1020" i="2"/>
  <c r="C1021" i="2"/>
  <c r="C1022" i="2"/>
  <c r="C1023" i="2"/>
  <c r="C1024" i="2"/>
  <c r="C1025" i="2"/>
  <c r="C1026" i="2"/>
  <c r="C1027" i="2"/>
  <c r="C1028" i="2"/>
  <c r="C1029" i="2"/>
  <c r="C1030" i="2"/>
  <c r="C1031" i="2"/>
  <c r="C1032" i="2"/>
  <c r="C1033" i="2"/>
  <c r="C1034" i="2"/>
  <c r="C1035" i="2"/>
  <c r="C1036" i="2"/>
  <c r="C1037" i="2"/>
  <c r="C1038" i="2"/>
  <c r="C1039" i="2"/>
  <c r="C1040" i="2"/>
  <c r="C1041" i="2"/>
  <c r="C1042" i="2"/>
  <c r="C1043" i="2"/>
  <c r="C1044" i="2"/>
  <c r="C1045" i="2"/>
  <c r="C1046" i="2"/>
  <c r="C1047" i="2"/>
  <c r="C1048" i="2"/>
  <c r="C1049" i="2"/>
  <c r="C1050" i="2"/>
  <c r="C1051" i="2"/>
  <c r="C1052" i="2"/>
  <c r="C1053" i="2"/>
  <c r="C1054" i="2"/>
  <c r="C1055" i="2"/>
  <c r="C1056" i="2"/>
  <c r="C1057" i="2"/>
  <c r="C1058" i="2"/>
  <c r="C1059" i="2"/>
  <c r="C1060" i="2"/>
  <c r="C1061" i="2"/>
  <c r="C1062" i="2"/>
  <c r="C1063" i="2"/>
  <c r="C1064" i="2"/>
  <c r="C1065" i="2"/>
  <c r="C1066" i="2"/>
  <c r="C1067" i="2"/>
  <c r="C1068" i="2"/>
  <c r="C1069" i="2"/>
  <c r="C1070" i="2"/>
  <c r="C1071" i="2"/>
  <c r="C1072" i="2"/>
  <c r="C1073" i="2"/>
  <c r="C1074" i="2"/>
  <c r="C1075" i="2"/>
  <c r="C1076" i="2"/>
  <c r="C1077" i="2"/>
  <c r="C1078" i="2"/>
  <c r="C1079" i="2"/>
  <c r="C1080" i="2"/>
  <c r="C1081" i="2"/>
  <c r="C1082" i="2"/>
  <c r="C1083" i="2"/>
  <c r="C1084" i="2"/>
  <c r="C1085" i="2"/>
  <c r="C1086" i="2"/>
  <c r="C1087" i="2"/>
  <c r="C1088" i="2"/>
  <c r="C1089" i="2"/>
  <c r="C1090" i="2"/>
  <c r="C1091" i="2"/>
  <c r="C1092" i="2"/>
  <c r="C1093" i="2"/>
  <c r="C1094" i="2"/>
  <c r="C1095" i="2"/>
  <c r="C1096" i="2"/>
  <c r="C1097" i="2"/>
  <c r="C1098" i="2"/>
  <c r="C1099" i="2"/>
  <c r="C1100" i="2"/>
  <c r="C1101" i="2"/>
  <c r="C1102" i="2"/>
  <c r="C1103" i="2"/>
  <c r="C1104" i="2"/>
  <c r="C1105" i="2"/>
  <c r="C1106" i="2"/>
  <c r="C1107" i="2"/>
  <c r="C1108" i="2"/>
  <c r="C1109" i="2"/>
  <c r="C1110" i="2"/>
  <c r="C1111" i="2"/>
  <c r="C1112" i="2"/>
  <c r="C1113" i="2"/>
  <c r="C1114" i="2"/>
  <c r="C1115" i="2"/>
  <c r="C1116" i="2"/>
  <c r="C1117" i="2"/>
  <c r="C1118" i="2"/>
  <c r="C1119" i="2"/>
  <c r="C1120" i="2"/>
  <c r="C1121" i="2"/>
  <c r="C1122" i="2"/>
  <c r="C1123" i="2"/>
  <c r="C1124" i="2"/>
  <c r="C1125" i="2"/>
  <c r="C1126" i="2"/>
  <c r="C1127" i="2"/>
  <c r="C1128" i="2"/>
  <c r="C1129" i="2"/>
  <c r="C1130" i="2"/>
  <c r="C1131" i="2"/>
  <c r="C1132" i="2"/>
  <c r="C1133" i="2"/>
  <c r="C1134" i="2"/>
  <c r="C1135" i="2"/>
  <c r="C1136" i="2"/>
  <c r="C1137" i="2"/>
  <c r="C1138" i="2"/>
  <c r="C1139" i="2"/>
  <c r="C1140" i="2"/>
  <c r="C1141" i="2"/>
  <c r="C1142" i="2"/>
  <c r="C1143" i="2"/>
  <c r="C1144" i="2"/>
  <c r="C1145" i="2"/>
  <c r="C1146" i="2"/>
  <c r="C1147" i="2"/>
  <c r="C1148" i="2"/>
  <c r="C1149" i="2"/>
  <c r="C1150" i="2"/>
  <c r="C1151" i="2"/>
  <c r="C1152" i="2"/>
  <c r="C1153" i="2"/>
  <c r="C1154" i="2"/>
  <c r="C1155" i="2"/>
  <c r="C1156" i="2"/>
  <c r="C1157" i="2"/>
  <c r="C1158" i="2"/>
  <c r="C1159" i="2"/>
  <c r="C1160" i="2"/>
  <c r="C1161" i="2"/>
  <c r="C1162" i="2"/>
  <c r="C1163" i="2"/>
  <c r="C1164" i="2"/>
  <c r="C1165" i="2"/>
  <c r="C1166" i="2"/>
  <c r="C1167" i="2"/>
  <c r="C1168" i="2"/>
  <c r="C1169" i="2"/>
  <c r="C1170" i="2"/>
  <c r="C1171" i="2"/>
  <c r="C1172" i="2"/>
  <c r="C1173" i="2"/>
  <c r="C1174" i="2"/>
  <c r="C1175" i="2"/>
  <c r="C1176" i="2"/>
  <c r="C1177" i="2"/>
  <c r="C1178" i="2"/>
  <c r="C1179" i="2"/>
  <c r="C1180" i="2"/>
  <c r="C1181" i="2"/>
  <c r="C1182" i="2"/>
  <c r="C1183" i="2"/>
  <c r="C1184" i="2"/>
  <c r="C1185" i="2"/>
  <c r="C1186" i="2"/>
  <c r="C1187" i="2"/>
  <c r="C1188" i="2"/>
  <c r="C1189" i="2"/>
  <c r="C1190" i="2"/>
  <c r="C1191" i="2"/>
  <c r="C1192" i="2"/>
  <c r="C1193" i="2"/>
  <c r="C1194" i="2"/>
  <c r="C1195" i="2"/>
  <c r="C1196" i="2"/>
  <c r="C1197" i="2"/>
  <c r="C1198" i="2"/>
  <c r="C1199" i="2"/>
  <c r="C1200" i="2"/>
  <c r="C1201" i="2"/>
  <c r="C1202" i="2"/>
  <c r="C1203" i="2"/>
  <c r="C1204" i="2"/>
  <c r="C1205" i="2"/>
  <c r="C1206" i="2"/>
  <c r="C1207" i="2"/>
  <c r="C1208" i="2"/>
  <c r="C1209" i="2"/>
  <c r="C1210" i="2"/>
  <c r="C1211" i="2"/>
  <c r="C1212" i="2"/>
  <c r="C1213" i="2"/>
  <c r="C1214" i="2"/>
  <c r="C1215" i="2"/>
  <c r="C1216" i="2"/>
  <c r="C1217" i="2"/>
  <c r="C1218" i="2"/>
  <c r="C1219" i="2"/>
  <c r="C1220" i="2"/>
  <c r="C1221" i="2"/>
  <c r="C1222" i="2"/>
  <c r="C1223" i="2"/>
  <c r="C1224" i="2"/>
  <c r="C1225" i="2"/>
  <c r="C1226" i="2"/>
  <c r="C1227" i="2"/>
  <c r="C1228" i="2"/>
  <c r="C1229" i="2"/>
  <c r="C1230" i="2"/>
  <c r="C1231" i="2"/>
  <c r="C1232" i="2"/>
  <c r="C1233" i="2"/>
  <c r="C1234" i="2"/>
  <c r="C1235" i="2"/>
  <c r="C1236" i="2"/>
  <c r="C1237" i="2"/>
  <c r="C1238" i="2"/>
  <c r="C1239" i="2"/>
  <c r="C1240" i="2"/>
  <c r="C1241" i="2"/>
  <c r="C1242" i="2"/>
  <c r="C1243" i="2"/>
  <c r="C1244" i="2"/>
  <c r="C1245" i="2"/>
  <c r="C1246" i="2"/>
  <c r="C1247" i="2"/>
  <c r="C1248" i="2"/>
  <c r="C1249" i="2"/>
  <c r="C1250" i="2"/>
  <c r="C1251" i="2"/>
  <c r="C1252" i="2"/>
  <c r="C1253" i="2"/>
  <c r="C1254" i="2"/>
  <c r="C1255" i="2"/>
  <c r="C1256" i="2"/>
  <c r="C1257" i="2"/>
  <c r="C1258" i="2"/>
  <c r="C1259" i="2"/>
  <c r="C1260" i="2"/>
  <c r="C1261" i="2"/>
  <c r="C1262" i="2"/>
  <c r="C1263" i="2"/>
  <c r="C1264" i="2"/>
  <c r="C1265" i="2"/>
  <c r="C1266" i="2"/>
  <c r="C1267" i="2"/>
  <c r="C1268" i="2"/>
  <c r="C1269" i="2"/>
  <c r="C1270" i="2"/>
  <c r="C1271" i="2"/>
  <c r="C1272" i="2"/>
  <c r="C1273" i="2"/>
  <c r="C1274" i="2"/>
  <c r="C1275" i="2"/>
  <c r="C1276" i="2"/>
  <c r="C1277" i="2"/>
  <c r="C1278" i="2"/>
  <c r="C1279" i="2"/>
  <c r="C1280" i="2"/>
  <c r="C1281" i="2"/>
  <c r="C1282" i="2"/>
  <c r="C1283" i="2"/>
  <c r="C1284" i="2"/>
  <c r="C1285" i="2"/>
  <c r="C1286" i="2"/>
  <c r="C1287" i="2"/>
  <c r="C1288" i="2"/>
  <c r="C1289" i="2"/>
  <c r="C1290" i="2"/>
  <c r="C1291" i="2"/>
  <c r="C1292" i="2"/>
  <c r="C1293" i="2"/>
  <c r="C1294" i="2"/>
  <c r="C1295" i="2"/>
  <c r="C1296" i="2"/>
  <c r="C1297" i="2"/>
  <c r="C1298" i="2"/>
  <c r="C1299" i="2"/>
  <c r="C1300" i="2"/>
  <c r="C1301" i="2"/>
  <c r="C1302" i="2"/>
  <c r="C1303" i="2"/>
  <c r="C1304" i="2"/>
  <c r="C1305" i="2"/>
  <c r="C1306" i="2"/>
  <c r="C1307" i="2"/>
  <c r="C1308" i="2"/>
  <c r="C1309" i="2"/>
  <c r="C1310" i="2"/>
  <c r="C1311" i="2"/>
  <c r="C1312" i="2"/>
  <c r="C1313" i="2"/>
  <c r="C1314" i="2"/>
  <c r="C1315" i="2"/>
  <c r="C1316" i="2"/>
  <c r="C1317" i="2"/>
  <c r="C1318" i="2"/>
  <c r="C1319" i="2"/>
  <c r="C1320" i="2"/>
  <c r="C1321" i="2"/>
  <c r="C1322" i="2"/>
  <c r="C1323" i="2"/>
  <c r="C1324" i="2"/>
  <c r="C1325" i="2"/>
  <c r="C1326" i="2"/>
  <c r="C1327" i="2"/>
  <c r="C1328" i="2"/>
  <c r="C1329" i="2"/>
  <c r="C1330" i="2"/>
  <c r="C1331" i="2"/>
  <c r="C1332" i="2"/>
  <c r="C1333" i="2"/>
  <c r="C1334" i="2"/>
  <c r="C1335" i="2"/>
  <c r="C1336" i="2"/>
  <c r="C1337" i="2"/>
  <c r="C1338" i="2"/>
  <c r="C1339" i="2"/>
  <c r="C1340" i="2"/>
  <c r="C1341" i="2"/>
  <c r="C1342" i="2"/>
  <c r="C1343" i="2"/>
  <c r="C1344" i="2"/>
  <c r="C1345" i="2"/>
  <c r="C1346" i="2"/>
  <c r="C1347" i="2"/>
  <c r="C1348" i="2"/>
  <c r="C1349" i="2"/>
  <c r="C1350" i="2"/>
  <c r="C1351" i="2"/>
  <c r="C1352" i="2"/>
  <c r="C1353" i="2"/>
  <c r="C1354" i="2"/>
  <c r="C1355" i="2"/>
  <c r="C1356" i="2"/>
  <c r="C1357" i="2"/>
  <c r="C1358" i="2"/>
  <c r="C1359" i="2"/>
  <c r="C1360" i="2"/>
  <c r="C1361" i="2"/>
  <c r="C1362" i="2"/>
  <c r="C1363" i="2"/>
  <c r="C1364" i="2"/>
  <c r="C1365" i="2"/>
  <c r="C1366" i="2"/>
  <c r="C1367" i="2"/>
  <c r="C1368" i="2"/>
  <c r="C1369" i="2"/>
  <c r="C1370" i="2"/>
  <c r="C1371" i="2"/>
  <c r="C1372" i="2"/>
  <c r="C1373" i="2"/>
  <c r="C1374" i="2"/>
  <c r="C1375" i="2"/>
  <c r="C1376" i="2"/>
  <c r="C1377" i="2"/>
  <c r="C1378" i="2"/>
  <c r="C1379" i="2"/>
  <c r="C1380" i="2"/>
  <c r="C1381" i="2"/>
  <c r="C1382" i="2"/>
  <c r="C1383" i="2"/>
  <c r="C1384" i="2"/>
  <c r="C1385" i="2"/>
  <c r="C1386" i="2"/>
  <c r="C1387" i="2"/>
  <c r="C1388" i="2"/>
  <c r="C1389" i="2"/>
  <c r="C1390" i="2"/>
  <c r="C1391" i="2"/>
  <c r="C1392" i="2"/>
  <c r="C1393" i="2"/>
  <c r="C1394" i="2"/>
  <c r="C1395" i="2"/>
  <c r="C1396" i="2"/>
  <c r="C1397" i="2"/>
  <c r="C1398" i="2"/>
  <c r="C1399" i="2"/>
  <c r="C1400" i="2"/>
  <c r="C1401" i="2"/>
  <c r="C1402" i="2"/>
  <c r="C1403" i="2"/>
  <c r="C1404" i="2"/>
  <c r="C1405" i="2"/>
  <c r="C1406" i="2"/>
  <c r="C1407" i="2"/>
  <c r="C1408" i="2"/>
  <c r="C1409" i="2"/>
  <c r="C1410" i="2"/>
  <c r="C1411" i="2"/>
  <c r="C1412" i="2"/>
  <c r="C1413" i="2"/>
  <c r="C1414" i="2"/>
  <c r="C1415" i="2"/>
  <c r="C1416" i="2"/>
  <c r="C1417" i="2"/>
  <c r="C1418" i="2"/>
  <c r="C1419" i="2"/>
  <c r="C1420" i="2"/>
  <c r="C1421" i="2"/>
  <c r="C1422" i="2"/>
  <c r="C1423" i="2"/>
  <c r="C1424" i="2"/>
  <c r="C1425" i="2"/>
  <c r="C1426" i="2"/>
  <c r="C1427" i="2"/>
  <c r="C1428" i="2"/>
  <c r="C1429" i="2"/>
  <c r="C1430" i="2"/>
  <c r="C1431" i="2"/>
  <c r="C1432" i="2"/>
  <c r="C1433" i="2"/>
  <c r="C1434" i="2"/>
  <c r="C1435" i="2"/>
  <c r="C1436" i="2"/>
  <c r="C1437" i="2"/>
  <c r="C1438" i="2"/>
  <c r="C1439" i="2"/>
  <c r="C1440" i="2"/>
  <c r="C1441" i="2"/>
  <c r="C1442" i="2"/>
  <c r="C1443" i="2"/>
  <c r="C1444" i="2"/>
  <c r="C1445" i="2"/>
  <c r="C1446" i="2"/>
  <c r="C1447" i="2"/>
  <c r="C1448" i="2"/>
  <c r="C1449" i="2"/>
  <c r="C1450" i="2"/>
  <c r="C1451" i="2"/>
  <c r="C1452" i="2"/>
  <c r="C1453" i="2"/>
  <c r="C1454" i="2"/>
  <c r="C1455" i="2"/>
  <c r="C1456" i="2"/>
  <c r="C1457" i="2"/>
  <c r="C1458" i="2"/>
  <c r="C1459" i="2"/>
  <c r="C1460" i="2"/>
  <c r="C1461" i="2"/>
  <c r="C1462" i="2"/>
  <c r="C1463" i="2"/>
  <c r="C1464" i="2"/>
  <c r="C1465" i="2"/>
  <c r="C1466" i="2"/>
</calcChain>
</file>

<file path=xl/sharedStrings.xml><?xml version="1.0" encoding="utf-8"?>
<sst xmlns="http://schemas.openxmlformats.org/spreadsheetml/2006/main" count="29488" uniqueCount="13121">
  <si>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</si>
  <si>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</si>
  <si>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</si>
  <si>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</si>
  <si>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</si>
  <si>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</si>
  <si>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</si>
  <si>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</si>
  <si>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</si>
  <si>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</si>
  <si>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</si>
  <si>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</si>
  <si>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</si>
  <si>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</si>
  <si>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</si>
  <si>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</si>
  <si>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</si>
  <si>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</si>
  <si>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</si>
  <si>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</si>
  <si>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</si>
  <si>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</si>
  <si>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</si>
  <si>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</si>
  <si>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</si>
  <si>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</si>
  <si>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</si>
  <si>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</si>
  <si>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</si>
  <si>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</si>
  <si>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</si>
  <si>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</si>
  <si>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</si>
  <si>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</si>
  <si>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</si>
  <si>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</si>
  <si>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</si>
  <si>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</si>
  <si>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</si>
  <si>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</si>
  <si>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</si>
  <si>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</si>
  <si>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</si>
  <si>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</si>
  <si>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</si>
  <si>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</si>
  <si>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</si>
  <si>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</si>
  <si>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</si>
  <si>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</si>
  <si>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</si>
  <si>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</si>
  <si>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</si>
  <si>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</si>
  <si>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</si>
  <si>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</si>
  <si>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</si>
  <si>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</si>
  <si>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</si>
  <si>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</si>
  <si>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</si>
  <si>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</si>
  <si>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</si>
  <si>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</si>
  <si>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</si>
  <si>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</si>
  <si>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</si>
  <si>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</si>
  <si>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</si>
  <si>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</si>
  <si>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</si>
  <si>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</si>
  <si>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</si>
  <si>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</si>
  <si>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</si>
  <si>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</si>
  <si>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</si>
  <si>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</si>
  <si>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</si>
  <si>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</si>
  <si>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</si>
  <si>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</si>
  <si>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</si>
  <si>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</si>
  <si>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</si>
  <si>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</si>
  <si>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</si>
  <si>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</si>
  <si>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</si>
  <si>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</si>
  <si>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</si>
  <si>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</si>
  <si>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</si>
  <si>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</si>
  <si>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</si>
  <si>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</si>
  <si>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</si>
  <si>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</si>
  <si>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</si>
  <si>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</si>
  <si>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</si>
  <si>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</si>
  <si>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</si>
  <si>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</si>
  <si>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</si>
  <si>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</si>
  <si>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</si>
  <si>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</si>
  <si>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</si>
  <si>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</si>
  <si>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</si>
  <si>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</si>
  <si>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</si>
  <si>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</si>
  <si>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</si>
  <si>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</si>
  <si>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</si>
  <si>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</si>
  <si>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</si>
  <si>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</si>
  <si>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</si>
  <si>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</si>
  <si>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</si>
  <si>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</si>
  <si>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</si>
  <si>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</si>
  <si>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</si>
  <si>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</si>
  <si>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</si>
  <si>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</si>
  <si>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</si>
  <si>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</si>
  <si>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</si>
  <si>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</si>
  <si>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</si>
  <si>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</si>
  <si>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</si>
  <si>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</si>
  <si>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</si>
  <si>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</si>
  <si>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</si>
  <si>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</si>
  <si>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</si>
  <si>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</si>
  <si>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</si>
  <si>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</si>
  <si>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</si>
  <si>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</si>
  <si>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</si>
  <si>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</si>
  <si>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</si>
  <si>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</si>
  <si>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</si>
  <si>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</si>
  <si>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</si>
  <si>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</si>
  <si>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</si>
  <si>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</si>
  <si>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</si>
  <si>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</si>
  <si>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</si>
  <si>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</si>
  <si>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</si>
  <si>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</si>
  <si>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</si>
  <si>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</si>
  <si>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</si>
  <si>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</si>
  <si>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</si>
  <si>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</si>
  <si>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</si>
  <si>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</si>
  <si>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</si>
  <si>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</si>
  <si>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</si>
  <si>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</si>
  <si>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</si>
  <si>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</si>
  <si>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</si>
  <si>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</si>
  <si>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</si>
  <si>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</si>
  <si>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</si>
  <si>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</si>
  <si>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</si>
  <si>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</si>
  <si>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</si>
  <si>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</si>
  <si>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</si>
  <si>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</si>
  <si>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</si>
  <si>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</si>
  <si>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</si>
  <si>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</si>
  <si>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</si>
  <si>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</si>
  <si>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</si>
  <si>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</si>
  <si>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</si>
  <si>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</si>
  <si>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</si>
  <si>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</si>
  <si>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</si>
  <si>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</si>
  <si>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</si>
  <si>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</si>
  <si>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</si>
  <si>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</si>
  <si>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</si>
  <si>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</si>
  <si>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</si>
  <si>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</si>
  <si>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</si>
  <si>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</si>
  <si>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</si>
  <si>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</si>
  <si>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</si>
  <si>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</si>
  <si>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</si>
  <si>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</si>
  <si>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</si>
  <si>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</si>
  <si>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</si>
  <si>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</si>
  <si>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</si>
  <si>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</si>
  <si>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</si>
  <si>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</si>
  <si>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</si>
  <si>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</si>
  <si>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</si>
  <si>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</si>
  <si>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</si>
  <si>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</si>
  <si>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</si>
  <si>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</si>
  <si>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</si>
  <si>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</si>
  <si>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</si>
  <si>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</si>
  <si>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</si>
  <si>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</si>
  <si>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</si>
  <si>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</si>
  <si>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</si>
  <si>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</si>
  <si>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</si>
  <si>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</si>
  <si>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</si>
  <si>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</si>
  <si>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</si>
  <si>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</si>
  <si>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</si>
  <si>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</si>
  <si>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</si>
  <si>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</si>
  <si>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</si>
  <si>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</si>
  <si>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</si>
  <si>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</si>
  <si>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</si>
  <si>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</si>
  <si>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</si>
  <si>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</si>
  <si>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</si>
  <si>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</si>
  <si>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</si>
  <si>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</si>
  <si>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</si>
  <si>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</si>
  <si>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</si>
  <si>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</si>
  <si>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</si>
  <si>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</si>
  <si>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</si>
  <si>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</si>
  <si>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</si>
  <si>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</si>
  <si>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</si>
  <si>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</si>
  <si>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</si>
  <si>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</si>
  <si>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</si>
  <si>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</si>
  <si>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</si>
  <si>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</si>
  <si>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</si>
  <si>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</si>
  <si>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</si>
  <si>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</si>
  <si>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</si>
  <si>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</si>
  <si>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</si>
  <si>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</si>
  <si>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</si>
  <si>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</si>
  <si>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</si>
  <si>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</si>
  <si>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</si>
  <si>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</si>
  <si>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</si>
  <si>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</si>
  <si>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</si>
  <si>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</si>
  <si>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</si>
  <si>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</si>
  <si>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</si>
  <si>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</si>
  <si>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</si>
  <si>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</si>
  <si>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</si>
  <si>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</si>
  <si>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</si>
  <si>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</si>
  <si>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</si>
  <si>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</si>
  <si>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</si>
  <si>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</si>
  <si>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</si>
  <si>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</si>
  <si>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</si>
  <si>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</si>
  <si>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</si>
  <si>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</si>
  <si>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</si>
  <si>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</si>
  <si>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</si>
  <si>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</si>
  <si>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</si>
  <si>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</si>
  <si>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</si>
  <si>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</si>
  <si>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</si>
  <si>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</si>
  <si>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</si>
  <si>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</si>
  <si>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</si>
  <si>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</si>
  <si>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</si>
  <si>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</si>
  <si>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</si>
  <si>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</si>
  <si>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</si>
  <si>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</si>
  <si>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</si>
  <si>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</si>
  <si>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</si>
  <si>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</si>
  <si>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</si>
  <si>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</si>
  <si>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</si>
  <si>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</si>
  <si>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</si>
  <si>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</si>
  <si>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</si>
  <si>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</si>
  <si>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</si>
  <si>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</si>
  <si>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</si>
  <si>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</si>
  <si>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</si>
  <si>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</si>
  <si>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</si>
  <si>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</si>
  <si>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</si>
  <si>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</si>
  <si>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</si>
  <si>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</si>
  <si>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</si>
  <si>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</si>
  <si>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</si>
  <si>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</si>
  <si>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</si>
  <si>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</si>
  <si>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</si>
  <si>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</si>
  <si>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</si>
  <si>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</si>
  <si>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</si>
  <si>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</si>
  <si>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</si>
  <si>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</si>
  <si>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</si>
  <si>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</si>
  <si>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</si>
  <si>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</si>
  <si>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</si>
  <si>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</si>
  <si>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</si>
  <si>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</si>
  <si>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</si>
  <si>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</si>
  <si>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</si>
  <si>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</si>
  <si>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</si>
  <si>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</si>
  <si>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</si>
  <si>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</si>
  <si>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</si>
  <si>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</si>
  <si>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</si>
  <si>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</si>
  <si>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</si>
  <si>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</si>
  <si>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</si>
  <si>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</si>
  <si>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</si>
  <si>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</si>
  <si>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</si>
  <si>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</si>
  <si>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</si>
  <si>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</si>
  <si>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</si>
  <si>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</si>
  <si>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</si>
  <si>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</si>
  <si>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</si>
  <si>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</si>
  <si>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</si>
  <si>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</si>
  <si>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</si>
  <si>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</si>
  <si>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</si>
  <si>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</si>
  <si>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</si>
  <si>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</si>
  <si>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</si>
  <si>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</si>
  <si>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</si>
  <si>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</si>
  <si>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</si>
  <si>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</si>
  <si>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</si>
  <si>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</si>
  <si>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</si>
  <si>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</si>
  <si>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</si>
  <si>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</si>
  <si>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</si>
  <si>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</si>
  <si>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</si>
  <si>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</si>
  <si>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</si>
  <si>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</si>
  <si>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</si>
  <si>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</si>
  <si>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</si>
  <si>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</si>
  <si>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</si>
  <si>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</si>
  <si>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</si>
  <si>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</si>
  <si>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</si>
  <si>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</si>
  <si>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</si>
  <si>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</si>
  <si>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</si>
  <si>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</si>
  <si>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</si>
  <si>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</si>
  <si>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</si>
  <si>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</si>
  <si>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</si>
  <si>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</si>
  <si>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</si>
  <si>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</si>
  <si>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</si>
  <si>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</si>
  <si>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</si>
  <si>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</si>
  <si>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</si>
  <si>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</si>
  <si>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</si>
  <si>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</si>
  <si>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</si>
  <si>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</si>
  <si>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</si>
  <si>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</si>
  <si>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</si>
  <si>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</si>
  <si>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</si>
  <si>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</si>
  <si>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</si>
  <si>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</si>
  <si>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</si>
  <si>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</si>
  <si>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</si>
  <si>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</si>
  <si>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</si>
  <si>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</si>
  <si>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</si>
  <si>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</si>
  <si>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</si>
  <si>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</si>
  <si>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</si>
  <si>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</si>
  <si>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</si>
  <si>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</si>
  <si>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</si>
  <si>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</si>
  <si>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</si>
  <si>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</si>
  <si>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</si>
  <si>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</si>
  <si>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</si>
  <si>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</si>
  <si>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</si>
  <si>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</si>
  <si>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</si>
  <si>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</si>
  <si>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</si>
  <si>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</si>
  <si>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</si>
  <si>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</si>
  <si>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</si>
  <si>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</si>
  <si>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</si>
  <si>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</si>
  <si>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</si>
  <si>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</si>
  <si>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</si>
  <si>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</si>
  <si>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</si>
  <si>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</si>
  <si>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</si>
  <si>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</si>
  <si>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</si>
  <si>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</si>
  <si>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</si>
  <si>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</si>
  <si>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</si>
  <si>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</si>
  <si>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</si>
  <si>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</si>
  <si>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</si>
  <si>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</si>
  <si>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</si>
  <si>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</si>
  <si>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</si>
  <si>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</si>
  <si>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</si>
  <si>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</si>
  <si>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</si>
  <si>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</si>
  <si>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</si>
  <si>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</si>
  <si>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</si>
  <si>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</si>
  <si>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</si>
  <si>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</si>
  <si>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</si>
  <si>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</si>
  <si>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</si>
  <si>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</si>
  <si>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</si>
  <si>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</si>
  <si>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</si>
  <si>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</si>
  <si>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</si>
  <si>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</si>
  <si>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</si>
  <si>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</si>
  <si>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</si>
  <si>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</si>
  <si>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</si>
  <si>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</si>
  <si>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</si>
  <si>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</si>
  <si>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</si>
  <si>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</si>
  <si>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</si>
  <si>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</si>
  <si>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</si>
  <si>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</si>
  <si>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</si>
  <si>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</si>
  <si>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</si>
  <si>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</si>
  <si>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</si>
  <si>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</si>
  <si>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</si>
  <si>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</si>
  <si>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</si>
  <si>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</si>
  <si>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</si>
  <si>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</si>
  <si>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</si>
  <si>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</si>
  <si>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</si>
  <si>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</si>
  <si>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</si>
  <si>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</si>
  <si>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</si>
  <si>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</si>
  <si>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</si>
  <si>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</si>
  <si>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</si>
  <si>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</si>
  <si>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</si>
  <si>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</si>
  <si>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</si>
  <si>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</si>
  <si>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</si>
  <si>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</si>
  <si>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</si>
  <si>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</si>
  <si>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</si>
  <si>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</si>
  <si>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</si>
  <si>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</si>
  <si>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</si>
  <si>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</si>
  <si>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</si>
  <si>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</si>
  <si>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</si>
  <si>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</si>
  <si>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</si>
  <si>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</si>
  <si>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</si>
  <si>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</si>
  <si>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</si>
  <si>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</si>
  <si>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</si>
  <si>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</si>
  <si>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</si>
  <si>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</si>
  <si>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</si>
  <si>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</si>
  <si>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</si>
  <si>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</si>
  <si>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</si>
  <si>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</si>
  <si>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</si>
  <si>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</si>
  <si>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</si>
  <si>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</si>
  <si>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</si>
  <si>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</si>
  <si>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</si>
  <si>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</si>
  <si>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</si>
  <si>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</si>
  <si>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</si>
  <si>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</si>
  <si>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</si>
  <si>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</si>
  <si>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</si>
  <si>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</si>
  <si>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</si>
  <si>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</si>
  <si>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</si>
  <si>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</si>
  <si>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</si>
  <si>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</si>
  <si>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</si>
  <si>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</si>
  <si>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</si>
  <si>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</si>
  <si>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</si>
  <si>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</si>
  <si>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</si>
  <si>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</si>
  <si>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</si>
  <si>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</si>
  <si>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</si>
  <si>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</si>
  <si>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</si>
  <si>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</si>
  <si>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</si>
  <si>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</si>
  <si>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</si>
  <si>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</si>
  <si>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</si>
  <si>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</si>
  <si>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</si>
  <si>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</si>
  <si>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</si>
  <si>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</si>
  <si>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</si>
  <si>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</si>
  <si>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</si>
  <si>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</si>
  <si>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</si>
  <si>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</si>
  <si>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</si>
  <si>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</si>
  <si>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</si>
  <si>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</si>
  <si>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</si>
  <si>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</si>
  <si>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</si>
  <si>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</si>
  <si>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</si>
  <si>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</si>
  <si>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</si>
  <si>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</si>
  <si>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</si>
  <si>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</si>
  <si>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</si>
  <si>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</si>
  <si>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</si>
  <si>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</si>
  <si>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</si>
  <si>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</si>
  <si>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</si>
  <si>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</si>
  <si>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</si>
  <si>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</si>
  <si>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</si>
  <si>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</si>
  <si>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</si>
  <si>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</si>
  <si>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</si>
  <si>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</si>
  <si>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</si>
  <si>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</si>
  <si>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</si>
  <si>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</si>
  <si>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</si>
  <si>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</si>
  <si>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</si>
  <si>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</si>
  <si>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</si>
  <si>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</si>
  <si>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</si>
  <si>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</si>
  <si>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</si>
  <si>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</si>
  <si>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</si>
  <si>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</si>
  <si>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</si>
  <si>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</si>
  <si>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</si>
  <si>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</si>
  <si>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</si>
  <si>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</si>
  <si>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</si>
  <si>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</si>
  <si>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</si>
  <si>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</si>
  <si>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</si>
  <si>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</si>
  <si>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</si>
  <si>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</si>
  <si>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</si>
  <si>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</si>
  <si>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</si>
  <si>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</si>
  <si>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</si>
  <si>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</si>
  <si>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</si>
  <si>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</si>
  <si>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</si>
  <si>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</si>
  <si>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</si>
  <si>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</si>
  <si>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</si>
  <si>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</si>
  <si>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</si>
  <si>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</si>
  <si>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</si>
  <si>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</si>
  <si>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</si>
  <si>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</si>
  <si>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</si>
  <si>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</si>
  <si>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</si>
  <si>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</si>
  <si>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</si>
  <si>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</si>
  <si>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</si>
  <si>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</si>
  <si>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</si>
  <si>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</si>
  <si>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</si>
  <si>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</si>
  <si>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</si>
  <si>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</si>
  <si>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</si>
  <si>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</si>
  <si>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</si>
  <si>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</si>
  <si>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</si>
  <si>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</si>
  <si>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</si>
  <si>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</si>
  <si>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</si>
  <si>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</si>
  <si>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</si>
  <si>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</si>
  <si>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</si>
  <si>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</si>
  <si>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</si>
  <si>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</si>
  <si>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</si>
  <si>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</si>
  <si>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</si>
  <si>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</si>
  <si>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</si>
  <si>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</si>
  <si>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</si>
  <si>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</si>
  <si>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</si>
  <si>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</si>
  <si>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</si>
  <si>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</si>
  <si>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</si>
  <si>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</si>
  <si>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</si>
  <si>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</si>
  <si>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</si>
  <si>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</si>
  <si>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</si>
  <si>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</si>
  <si>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</si>
  <si>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</si>
  <si>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</si>
  <si>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</si>
  <si>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</si>
  <si>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</si>
  <si>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</si>
  <si>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</si>
  <si>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</si>
  <si>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</si>
  <si>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</si>
  <si>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</si>
  <si>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</si>
  <si>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</si>
  <si>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</si>
  <si>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</si>
  <si>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</si>
  <si>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</si>
  <si>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</si>
  <si>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</si>
  <si>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</si>
  <si>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</si>
  <si>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</si>
  <si>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</si>
  <si>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</si>
  <si>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</si>
  <si>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</si>
  <si>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</si>
  <si>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</si>
  <si>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</si>
  <si>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</si>
  <si>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</si>
  <si>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</si>
  <si>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</si>
  <si>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</si>
  <si>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</si>
  <si>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</si>
  <si>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</si>
  <si>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</si>
  <si>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</si>
  <si>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</si>
  <si>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</si>
  <si>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</si>
  <si>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</si>
  <si>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</si>
  <si>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</si>
  <si>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</si>
  <si>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</si>
  <si>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</si>
  <si>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</si>
  <si>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</si>
  <si>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</si>
  <si>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</si>
  <si>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</si>
  <si>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</si>
  <si>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</si>
  <si>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</si>
  <si>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</si>
  <si>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</si>
  <si>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</si>
  <si>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</si>
  <si>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</si>
  <si>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</si>
  <si>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</si>
  <si>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</si>
  <si>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</si>
  <si>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</si>
  <si>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</si>
  <si>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</si>
  <si>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</si>
  <si>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</si>
  <si>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</si>
  <si>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</si>
  <si>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</si>
  <si>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</si>
  <si>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</si>
  <si>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</si>
  <si>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</si>
  <si>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</si>
  <si>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</si>
  <si>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</si>
  <si>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</si>
  <si>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</si>
  <si>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</si>
  <si>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</si>
  <si>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</si>
  <si>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</si>
  <si>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</si>
  <si>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</si>
  <si>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</si>
  <si>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</si>
  <si>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</si>
  <si>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</si>
  <si>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</si>
  <si>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</si>
  <si>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</si>
  <si>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</si>
  <si>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</si>
  <si>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</si>
  <si>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</si>
  <si>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</si>
  <si>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</si>
  <si>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</si>
  <si>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</si>
  <si>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</si>
  <si>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</si>
  <si>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</si>
  <si>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</si>
  <si>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</si>
  <si>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</si>
  <si>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</si>
  <si>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</si>
  <si>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</si>
  <si>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</si>
  <si>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</si>
  <si>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</si>
  <si>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</si>
  <si>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</si>
  <si>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</si>
  <si>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</si>
  <si>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</si>
  <si>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</si>
  <si>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</si>
  <si>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</si>
  <si>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</si>
  <si>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</si>
  <si>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</si>
  <si>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</si>
  <si>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</si>
  <si>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</si>
  <si>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</si>
  <si>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</si>
  <si>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</si>
  <si>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</si>
  <si>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</si>
  <si>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</si>
  <si>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</si>
  <si>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</si>
  <si>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</si>
  <si>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</si>
  <si>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</si>
  <si>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</si>
  <si>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</si>
  <si>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</si>
  <si>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</si>
  <si>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</si>
  <si>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</si>
  <si>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</si>
  <si>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</si>
  <si>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</si>
  <si>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</si>
  <si>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</si>
  <si>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</si>
  <si>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</si>
  <si>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</si>
  <si>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</si>
  <si>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</si>
  <si>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</si>
  <si>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</si>
  <si>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</si>
  <si>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</si>
  <si>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</si>
  <si>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</si>
  <si>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</si>
  <si>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</si>
  <si>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</si>
  <si>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</si>
  <si>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</si>
  <si>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</si>
  <si>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</si>
  <si>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</si>
  <si>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</si>
  <si>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</si>
  <si>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</si>
  <si>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</si>
  <si>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</si>
  <si>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</si>
  <si>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</si>
  <si>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</si>
  <si>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</si>
  <si>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</si>
  <si>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</si>
  <si>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</si>
  <si>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</si>
  <si>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</si>
  <si>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</si>
  <si>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</si>
  <si>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</si>
  <si>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</si>
  <si>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</si>
  <si>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</si>
  <si>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</si>
  <si>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</si>
  <si>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</si>
  <si>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</si>
  <si>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</si>
  <si>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</si>
  <si>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</si>
  <si>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</si>
  <si>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</si>
  <si>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</si>
  <si>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</si>
  <si>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</si>
  <si>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</si>
  <si>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</si>
  <si>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</si>
  <si>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</si>
  <si>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</si>
  <si>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</si>
  <si>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</si>
  <si>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</si>
  <si>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</si>
  <si>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</si>
  <si>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</si>
  <si>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</si>
  <si>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</si>
  <si>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</si>
  <si>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</si>
  <si>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</si>
  <si>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</si>
  <si>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</si>
  <si>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</si>
  <si>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</si>
  <si>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</si>
  <si>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</si>
  <si>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</si>
  <si>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</si>
  <si>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</si>
  <si>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</si>
  <si>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</si>
  <si>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</si>
  <si>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</si>
  <si>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</si>
  <si>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</si>
  <si>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</si>
  <si>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</si>
  <si>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</si>
  <si>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</si>
  <si>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</si>
  <si>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</si>
  <si>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</si>
  <si>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</si>
  <si>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</si>
  <si>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</si>
  <si>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</si>
  <si>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</si>
  <si>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</si>
  <si>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</si>
  <si>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</si>
  <si>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</si>
  <si>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</si>
  <si>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</si>
  <si>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</si>
  <si>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</si>
  <si>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</si>
  <si>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</si>
  <si>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</si>
  <si>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</si>
  <si>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</si>
  <si>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</si>
  <si>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</si>
  <si>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</si>
  <si>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</si>
  <si>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</si>
  <si>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</si>
  <si>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</si>
  <si>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</si>
  <si>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</si>
  <si>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</si>
  <si>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</si>
  <si>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</si>
  <si>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</si>
  <si>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</si>
  <si>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</si>
  <si>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</si>
  <si>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</si>
  <si>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</si>
  <si>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</si>
  <si>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</si>
  <si>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</si>
  <si>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</si>
  <si>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</si>
  <si>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</si>
  <si>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</si>
  <si>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</si>
  <si>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</si>
  <si>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</si>
  <si>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</si>
  <si>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</si>
  <si>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</si>
  <si>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</si>
  <si>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</si>
  <si>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</si>
  <si>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</si>
  <si>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</si>
  <si>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</si>
  <si>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</si>
  <si>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</si>
  <si>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</si>
  <si>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</si>
  <si>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</si>
  <si>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</si>
  <si>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</si>
  <si>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</si>
  <si>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</si>
  <si>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</si>
  <si>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</si>
  <si>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</si>
  <si>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</si>
  <si>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</si>
  <si>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</si>
  <si>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</si>
  <si>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</si>
  <si>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</si>
  <si>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</si>
  <si>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</si>
  <si>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</si>
  <si>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</si>
  <si>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</si>
  <si>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</si>
  <si>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</si>
  <si>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</si>
  <si>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</si>
  <si>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</si>
  <si>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</si>
  <si>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</si>
  <si>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</si>
  <si>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</si>
  <si>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</si>
  <si>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</si>
  <si>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</si>
  <si>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</si>
  <si>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</si>
  <si>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</si>
  <si>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</si>
  <si>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</si>
  <si>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</si>
  <si>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</si>
  <si>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</si>
  <si>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</si>
  <si>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</si>
  <si>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</si>
  <si>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</si>
  <si>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</si>
  <si>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</si>
  <si>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</si>
  <si>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</si>
  <si>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</si>
  <si>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</si>
  <si>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</si>
  <si>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</si>
  <si>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</si>
  <si>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</si>
  <si>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</si>
  <si>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</si>
  <si>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</si>
  <si>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</si>
  <si>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</si>
  <si>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</si>
  <si>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</si>
  <si>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</si>
  <si>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</si>
  <si>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</si>
  <si>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</si>
  <si>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</si>
  <si>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</si>
  <si>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</si>
  <si>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</si>
  <si>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</si>
  <si>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</si>
  <si>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</si>
  <si>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</si>
  <si>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</si>
  <si>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</si>
  <si>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</si>
  <si>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</si>
  <si>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</si>
  <si>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</si>
  <si>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</si>
  <si>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</si>
  <si>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</si>
  <si>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</si>
  <si>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</si>
  <si>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</si>
  <si>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</si>
  <si>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</si>
  <si>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</si>
  <si>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</si>
  <si>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</si>
  <si>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</si>
  <si>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</si>
  <si>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</si>
  <si>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</si>
  <si>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</si>
  <si>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</si>
  <si>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</si>
  <si>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</si>
  <si>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</si>
  <si>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</si>
  <si>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</si>
  <si>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</si>
  <si>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</si>
  <si>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</si>
  <si>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</si>
  <si>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</si>
  <si>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</si>
  <si>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</si>
  <si>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</si>
  <si>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</si>
  <si>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</si>
  <si>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</si>
  <si>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</si>
  <si>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</si>
  <si>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</si>
  <si>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</si>
  <si>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</si>
  <si>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</si>
  <si>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</si>
  <si>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</si>
  <si>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</si>
  <si>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</si>
  <si>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</si>
  <si>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</si>
  <si>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</si>
  <si>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</si>
  <si>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</si>
  <si>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</si>
  <si>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</si>
  <si>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</si>
  <si>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</si>
  <si>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</si>
  <si>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</si>
  <si>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</si>
  <si>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</si>
  <si>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</si>
  <si>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</si>
  <si>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</si>
  <si>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</si>
  <si>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</si>
  <si>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</si>
  <si>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</si>
  <si>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</si>
  <si>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</si>
  <si>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</si>
  <si>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</si>
  <si>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</si>
  <si>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</si>
  <si>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</si>
  <si>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</si>
  <si>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</si>
  <si>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</si>
  <si>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</si>
  <si>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</si>
  <si>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</si>
  <si>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</si>
  <si>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</si>
  <si>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</si>
  <si>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</si>
  <si>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</si>
  <si>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</si>
  <si>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</si>
  <si>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</si>
  <si>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</si>
  <si>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</si>
  <si>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</si>
  <si>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</si>
  <si>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</si>
  <si>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</si>
  <si>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</si>
  <si>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</si>
  <si>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</si>
  <si>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</si>
  <si>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</si>
  <si>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</si>
  <si>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</si>
  <si>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</si>
  <si>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</si>
  <si>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</si>
  <si>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</si>
  <si>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</si>
  <si>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</si>
  <si>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</si>
  <si>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</si>
  <si>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</si>
  <si>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</si>
  <si>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</si>
  <si>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</si>
  <si>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</si>
  <si>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</si>
  <si>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</si>
  <si>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</si>
  <si>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</si>
  <si>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</si>
  <si>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</si>
  <si>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</si>
  <si>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</si>
  <si>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</si>
  <si>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</si>
  <si>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</si>
  <si>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</si>
  <si>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</si>
  <si>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</si>
  <si>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</si>
  <si>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</si>
  <si>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</si>
  <si>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</si>
  <si>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</si>
  <si>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</si>
  <si>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</si>
  <si>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</si>
  <si>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</si>
  <si>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</si>
  <si>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</si>
  <si>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</si>
  <si>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</si>
  <si>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</si>
  <si>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</si>
  <si>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</si>
  <si>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</si>
  <si>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</si>
  <si>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</si>
  <si>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</si>
  <si>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</si>
  <si>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</si>
  <si>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</si>
  <si>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</si>
  <si>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</si>
  <si>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</si>
  <si>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</si>
  <si>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</si>
  <si>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</si>
  <si>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</si>
  <si>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</si>
  <si>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</si>
  <si>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</si>
  <si>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</si>
  <si>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</si>
  <si>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</si>
  <si>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</si>
  <si>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</si>
  <si>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</si>
  <si>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</si>
  <si>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</si>
  <si>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</si>
  <si>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</si>
  <si>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</si>
  <si>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</si>
  <si>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</si>
  <si>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</si>
  <si>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</si>
  <si>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</si>
  <si>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</si>
  <si>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</si>
  <si>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</si>
  <si>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</si>
  <si>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</si>
  <si>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</si>
  <si>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</si>
  <si>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</si>
  <si>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</si>
  <si>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</si>
  <si>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</si>
  <si>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</si>
  <si>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</si>
  <si>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</si>
  <si>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</si>
  <si>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</si>
  <si>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</si>
  <si>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</si>
  <si>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</si>
  <si>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</si>
  <si>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</si>
  <si>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</si>
  <si>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</si>
  <si>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</si>
  <si>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</si>
  <si>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</si>
  <si>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</si>
  <si>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</si>
  <si>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</si>
  <si>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</si>
  <si>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</si>
  <si>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</si>
  <si>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</si>
  <si>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</si>
  <si>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</si>
  <si>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</si>
  <si>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</si>
  <si>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</si>
  <si>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</si>
  <si>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</si>
  <si>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</si>
  <si>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</si>
  <si>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</si>
  <si>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</si>
  <si>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</si>
  <si>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</si>
  <si>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</si>
  <si>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</si>
  <si>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</si>
  <si>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</si>
  <si>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</si>
  <si>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</si>
  <si>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</si>
  <si>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</si>
  <si>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</si>
  <si>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</si>
  <si>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</si>
  <si>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</si>
  <si>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</si>
  <si>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</si>
  <si>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</si>
  <si>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</si>
  <si>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</si>
  <si>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</si>
  <si>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</si>
  <si>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</si>
  <si>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</si>
  <si>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</si>
  <si>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</si>
  <si>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</si>
  <si>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</si>
  <si>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</si>
  <si>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</si>
  <si>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</si>
  <si>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</si>
  <si>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</si>
  <si>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</si>
  <si>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</si>
  <si>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</si>
  <si>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</si>
  <si>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</si>
  <si>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</si>
  <si>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</si>
  <si>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</si>
  <si>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</si>
  <si>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</si>
  <si>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</si>
  <si>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</si>
  <si>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</si>
  <si>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</si>
  <si>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</si>
  <si>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</si>
  <si>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</si>
  <si>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</si>
  <si>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</si>
  <si>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</si>
  <si>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</si>
  <si>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</si>
  <si>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</si>
  <si>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</si>
  <si>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</si>
  <si>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</si>
  <si>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</si>
  <si>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</si>
  <si>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</si>
  <si>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</si>
  <si>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</si>
  <si>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</si>
  <si>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</si>
  <si>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</si>
  <si>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</si>
  <si>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</si>
  <si>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</si>
  <si>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</si>
  <si>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</si>
  <si>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</si>
  <si>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</si>
  <si>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</si>
  <si>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</si>
  <si>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</si>
  <si>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</si>
  <si>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</si>
  <si>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</si>
  <si>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</si>
  <si>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</si>
  <si>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</si>
  <si>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</si>
  <si>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</si>
  <si>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</si>
  <si>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</si>
  <si>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</si>
  <si>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</si>
  <si>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</si>
  <si>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</si>
  <si>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</si>
  <si>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</si>
  <si>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</si>
  <si>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</si>
  <si>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</si>
  <si>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</si>
  <si>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</si>
  <si>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</si>
  <si>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</si>
  <si>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</si>
  <si>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</si>
  <si>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</si>
  <si>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</si>
  <si>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</si>
  <si>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</si>
  <si>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</si>
  <si>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</si>
  <si>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</si>
  <si>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</si>
  <si>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</si>
  <si>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</si>
  <si>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</si>
  <si>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</si>
  <si>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</si>
  <si>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</si>
  <si>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</si>
  <si>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</si>
  <si>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</si>
  <si>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</si>
  <si>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</si>
  <si>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</si>
  <si>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</si>
  <si>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</si>
  <si>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</si>
  <si>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</si>
  <si>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</si>
  <si>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</si>
  <si>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</si>
  <si>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</si>
  <si>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</si>
  <si>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</si>
  <si>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</si>
  <si>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</si>
  <si>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</si>
  <si>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</si>
  <si>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</si>
  <si>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</si>
  <si>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</si>
  <si>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</si>
  <si>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</si>
  <si>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</si>
  <si>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</si>
  <si>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</si>
  <si>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</si>
  <si>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</si>
  <si>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</si>
  <si>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</si>
  <si>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</si>
  <si>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</si>
  <si>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</si>
  <si>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</si>
  <si>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</si>
  <si>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</si>
  <si>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</si>
  <si>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</si>
  <si>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</si>
  <si>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</si>
  <si>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</si>
  <si>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</si>
  <si>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</si>
  <si>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</si>
  <si>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</si>
  <si>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</si>
  <si>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</si>
  <si>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</si>
  <si>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</si>
  <si>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</si>
  <si>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</si>
  <si>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</si>
  <si>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</si>
  <si>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</si>
  <si>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</si>
  <si>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</si>
  <si>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</si>
  <si>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</si>
  <si>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</si>
  <si>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</si>
  <si>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</si>
  <si>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</si>
  <si>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</si>
  <si>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</si>
  <si>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</si>
  <si>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</si>
  <si>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</si>
  <si>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</si>
  <si>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</si>
  <si>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</si>
  <si>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</si>
  <si>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</si>
  <si>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</si>
  <si>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</si>
  <si>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</si>
  <si>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</si>
  <si>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</si>
  <si>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</si>
  <si>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</si>
  <si>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</si>
  <si>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</si>
  <si>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</si>
  <si>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</si>
  <si>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</si>
  <si>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</si>
  <si>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</si>
  <si>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</si>
  <si>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</si>
  <si>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</si>
  <si>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</si>
  <si>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</si>
  <si>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</si>
  <si>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</si>
  <si>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</si>
  <si>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</si>
  <si>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</si>
  <si>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</si>
  <si>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</si>
  <si>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</si>
  <si>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</si>
  <si>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</si>
  <si>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</si>
  <si>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</si>
  <si>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</si>
  <si>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</si>
  <si>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</si>
  <si>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</si>
  <si>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</si>
  <si>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</si>
  <si>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</si>
  <si>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</si>
  <si>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</si>
  <si>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</si>
  <si>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</si>
  <si>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</si>
  <si>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</si>
  <si>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</si>
  <si>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</si>
  <si>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</si>
  <si>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</si>
  <si>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</si>
  <si>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</si>
  <si>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</si>
  <si>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</si>
  <si>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</si>
  <si>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</si>
  <si>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</si>
  <si>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</si>
  <si>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</si>
  <si>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</si>
  <si>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</si>
  <si>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</si>
  <si>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</si>
  <si>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</si>
  <si>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</si>
  <si>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</si>
  <si>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</si>
  <si>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</si>
  <si>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</si>
  <si>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</si>
  <si>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</si>
  <si>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</si>
  <si>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</si>
  <si>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</si>
  <si>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</si>
  <si>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</si>
  <si>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</si>
  <si>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</si>
  <si>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</si>
  <si>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</si>
  <si>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</si>
  <si>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</si>
  <si>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</si>
  <si>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</si>
  <si>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</si>
  <si>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</si>
  <si>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</si>
  <si>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</si>
  <si>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</si>
  <si>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</si>
  <si>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</si>
  <si>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</si>
  <si>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</si>
  <si>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</si>
  <si>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</si>
  <si>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</si>
  <si>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</si>
  <si>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</si>
  <si>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</si>
  <si>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</si>
  <si>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</si>
  <si>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</si>
  <si>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</si>
  <si>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</si>
  <si>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</si>
  <si>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</si>
  <si>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</si>
  <si>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</si>
  <si>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</si>
  <si>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</si>
  <si>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</si>
  <si>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</si>
  <si>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</si>
  <si>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</si>
  <si>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</si>
  <si>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</si>
  <si>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</si>
  <si>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</si>
  <si>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</si>
  <si>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</si>
  <si>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</si>
  <si>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</si>
  <si>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</si>
  <si>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</si>
  <si>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</si>
  <si>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</si>
  <si>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</si>
  <si>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</si>
  <si>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</si>
  <si>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</si>
  <si>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</si>
  <si>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</si>
  <si>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</si>
  <si>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</si>
  <si>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</si>
  <si>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</si>
  <si>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</si>
  <si>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</si>
  <si>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</si>
  <si>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</si>
  <si>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</si>
  <si>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</si>
  <si>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</si>
  <si>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</si>
  <si>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</si>
  <si>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</si>
  <si>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</si>
  <si>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</si>
  <si>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</si>
  <si>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</si>
  <si>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</si>
  <si>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</si>
  <si>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</si>
  <si>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</si>
  <si>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</si>
  <si>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</si>
  <si>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</si>
  <si>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</si>
  <si>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</si>
  <si>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</si>
  <si>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</si>
  <si>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</si>
  <si>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</si>
  <si>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</si>
  <si>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</si>
  <si>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</si>
  <si>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</si>
  <si>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</si>
  <si>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</si>
  <si>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</si>
  <si>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</si>
  <si>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</si>
  <si>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</si>
  <si>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</si>
  <si>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</si>
  <si>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</si>
  <si>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</si>
  <si>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</si>
  <si>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</si>
  <si>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</si>
  <si>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</si>
  <si>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</si>
  <si>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</si>
  <si>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</si>
  <si>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</si>
  <si>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</si>
  <si>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</si>
  <si>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</si>
  <si>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</si>
  <si>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</si>
  <si>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</si>
  <si>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</si>
  <si>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</si>
  <si>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</si>
  <si>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</si>
  <si>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</si>
  <si>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</si>
  <si>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</si>
  <si>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</si>
  <si>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</si>
  <si>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</si>
  <si>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</si>
  <si>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</si>
  <si>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</si>
  <si>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</si>
  <si>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</si>
  <si>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</si>
  <si>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</si>
  <si>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</si>
  <si>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</si>
  <si>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</si>
  <si>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</si>
  <si>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</si>
  <si>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</si>
  <si>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</si>
  <si>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</si>
  <si>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</si>
  <si>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</si>
  <si>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</si>
  <si>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</si>
  <si>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</si>
  <si>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</si>
  <si>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</si>
  <si>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</si>
  <si>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</si>
  <si>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</si>
  <si>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</si>
  <si>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</si>
  <si>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</si>
  <si>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</si>
  <si>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</si>
  <si>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</si>
  <si>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</si>
  <si>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</si>
  <si>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</si>
  <si>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</si>
  <si>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</si>
  <si>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</si>
  <si>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</si>
  <si>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</si>
  <si>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</si>
  <si>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</si>
  <si>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</si>
  <si>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</si>
  <si>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</si>
  <si>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</si>
  <si>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</si>
  <si>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</si>
  <si>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</si>
  <si>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</si>
  <si>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</si>
  <si>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</si>
  <si>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</si>
  <si>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</si>
  <si>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</si>
  <si>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</si>
  <si>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</si>
  <si>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</si>
  <si>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</si>
  <si>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</si>
  <si>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</si>
  <si>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</si>
  <si>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</si>
  <si>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</si>
  <si>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</si>
  <si>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</si>
  <si>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</si>
  <si>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</si>
  <si>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</si>
  <si>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</si>
  <si>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</si>
  <si>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</si>
  <si>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</si>
  <si>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</si>
  <si>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</si>
  <si>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</si>
  <si>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</si>
  <si>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</si>
  <si>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</si>
  <si>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</si>
  <si>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</si>
  <si>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</si>
  <si>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</si>
  <si>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</si>
  <si>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</si>
  <si>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</si>
  <si>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</si>
  <si>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</si>
  <si>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</si>
  <si>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</si>
  <si>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</si>
  <si>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</si>
  <si>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</si>
  <si>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</si>
  <si>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</si>
  <si>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</si>
  <si>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</si>
  <si>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</si>
  <si>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</si>
  <si>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</si>
  <si>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</si>
  <si>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</si>
  <si>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</si>
  <si>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</si>
  <si>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</si>
  <si>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</si>
  <si>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</si>
  <si>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</si>
  <si>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</si>
  <si>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</si>
  <si>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</si>
  <si>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</si>
  <si>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</si>
  <si>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</si>
  <si>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</si>
  <si>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</si>
  <si>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</si>
  <si>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</si>
  <si>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</si>
  <si>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</si>
  <si>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</si>
  <si>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</si>
  <si>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</si>
  <si>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</si>
  <si>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</si>
  <si>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</si>
  <si>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</si>
  <si>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</si>
  <si>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</si>
  <si>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</si>
  <si>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</si>
  <si>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</si>
  <si>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</si>
  <si>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</si>
  <si>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</si>
  <si>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</si>
  <si>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</si>
  <si>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</si>
  <si>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</si>
  <si>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</si>
  <si>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</si>
  <si>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</si>
  <si>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</si>
  <si>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</si>
  <si>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</si>
  <si>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</si>
  <si>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</si>
  <si>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</si>
  <si>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</si>
  <si>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</si>
  <si>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</si>
  <si>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</si>
  <si>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</si>
  <si>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</si>
  <si>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</si>
  <si>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</si>
  <si>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</si>
  <si>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</si>
  <si>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</si>
  <si>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</si>
  <si>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</si>
  <si>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</si>
  <si>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</si>
  <si>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</si>
  <si>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</si>
  <si>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</si>
  <si>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</si>
  <si>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</si>
  <si>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</si>
  <si>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</si>
  <si>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</si>
  <si>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</si>
  <si>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</si>
  <si>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</si>
  <si>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</si>
  <si>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</si>
  <si>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</si>
  <si>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</si>
  <si>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</si>
  <si>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</si>
  <si>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</si>
  <si>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</si>
  <si>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</si>
  <si>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</si>
  <si>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</si>
  <si>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</si>
  <si>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</si>
  <si>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</si>
  <si>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</si>
  <si>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</si>
  <si>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</si>
  <si>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</si>
  <si>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</si>
  <si>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</si>
  <si>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</si>
  <si>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</si>
  <si>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</si>
  <si>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</si>
  <si>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</si>
  <si>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</si>
  <si>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</si>
  <si>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</si>
  <si>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</si>
  <si>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</si>
  <si>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</si>
  <si>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</si>
  <si>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</si>
  <si>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</si>
  <si>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</si>
  <si>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</si>
  <si>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</si>
  <si>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</si>
  <si>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</si>
  <si>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</si>
  <si>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</si>
  <si>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</si>
  <si>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</si>
  <si>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</si>
  <si>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</si>
  <si>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</si>
  <si>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</si>
  <si>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</si>
  <si>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</si>
  <si>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</si>
  <si>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</si>
  <si>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</si>
  <si>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</si>
  <si>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</si>
  <si>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</si>
  <si>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</si>
  <si>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</si>
  <si>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</si>
  <si>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</si>
  <si>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</si>
  <si>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</si>
  <si>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</si>
  <si>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</si>
  <si>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</si>
  <si>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</si>
  <si>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</si>
  <si>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</si>
  <si>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</si>
  <si>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</si>
  <si>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</si>
  <si>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</si>
  <si>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</si>
  <si>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</si>
  <si>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</si>
  <si>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</si>
  <si>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</si>
  <si>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</si>
  <si>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</si>
  <si>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</si>
  <si>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</si>
  <si>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</si>
  <si>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</si>
  <si>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</si>
  <si>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</si>
  <si>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</si>
  <si>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</si>
  <si>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</si>
  <si>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</si>
  <si>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</si>
  <si>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</si>
  <si>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</si>
  <si>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</si>
  <si>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</si>
  <si>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</si>
  <si>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</si>
  <si>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</si>
  <si>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</si>
  <si>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</si>
  <si>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</si>
  <si>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</si>
  <si>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</si>
  <si>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</si>
  <si>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</si>
  <si>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</si>
  <si>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</si>
  <si>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</si>
  <si>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</si>
  <si>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</si>
  <si>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</si>
  <si>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</si>
  <si>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</si>
  <si>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</si>
  <si>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</si>
  <si>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</si>
  <si>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</si>
  <si>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</si>
  <si>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</si>
  <si>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</si>
  <si>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</si>
  <si>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</si>
  <si>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</si>
  <si>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</si>
  <si>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</si>
  <si>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</si>
  <si>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</si>
  <si>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</si>
  <si>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</si>
  <si>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</si>
  <si>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</si>
  <si>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</si>
  <si>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</si>
  <si>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</si>
  <si>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</si>
  <si>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</si>
  <si>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</si>
  <si>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</si>
  <si>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</si>
  <si>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</si>
  <si>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</si>
  <si>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</si>
  <si>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</si>
  <si>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</si>
  <si>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</si>
  <si>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</si>
  <si>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</si>
  <si>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</si>
  <si>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</si>
  <si>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</si>
  <si>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</si>
  <si>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</si>
  <si>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</si>
  <si>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</si>
  <si>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</si>
  <si>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</si>
  <si>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</si>
  <si>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</si>
  <si>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</si>
  <si>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</si>
  <si>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</si>
  <si>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</si>
  <si>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</si>
  <si>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</si>
  <si>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</si>
  <si>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</si>
  <si>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</si>
  <si>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</si>
  <si>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</si>
  <si>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</si>
  <si>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</si>
  <si>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</si>
  <si>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</si>
  <si>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</si>
  <si>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</si>
  <si>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</si>
  <si>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</si>
  <si>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</si>
  <si>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</si>
  <si>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</si>
  <si>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</si>
  <si>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</si>
  <si>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</si>
  <si>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</si>
  <si>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</si>
  <si>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</si>
  <si>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</si>
  <si>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</si>
  <si>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</si>
  <si>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</si>
  <si>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</si>
  <si>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</si>
  <si>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</si>
  <si>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</si>
  <si>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</si>
  <si>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</si>
  <si>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</si>
  <si>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</si>
  <si>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</si>
  <si>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</si>
  <si>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</si>
  <si>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</si>
  <si>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</si>
  <si>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</si>
  <si>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</si>
  <si>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</si>
  <si>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</si>
  <si>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</si>
  <si>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</si>
  <si>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</si>
  <si>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</si>
  <si>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</si>
  <si>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</si>
  <si>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</si>
  <si>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</si>
  <si>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</si>
  <si>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</si>
  <si>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</si>
  <si>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</si>
  <si>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</si>
  <si>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</si>
  <si>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</si>
  <si>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</si>
  <si>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</si>
  <si>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</si>
  <si>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</si>
  <si>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</si>
  <si>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</si>
  <si>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</si>
  <si>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</si>
  <si>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</si>
  <si>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</si>
  <si>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</si>
  <si>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</si>
  <si>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</si>
  <si>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</si>
  <si>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</si>
  <si>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</si>
  <si>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</si>
  <si>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</si>
  <si>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</si>
  <si>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</si>
  <si>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</si>
  <si>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</si>
  <si>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</si>
  <si>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</si>
  <si>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</si>
  <si>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</si>
  <si>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</si>
  <si>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</si>
  <si>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</si>
  <si>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</si>
  <si>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</si>
  <si>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</si>
  <si>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</si>
  <si>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</si>
  <si>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</si>
  <si>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</si>
  <si>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</si>
  <si>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</si>
  <si>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</si>
  <si>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</si>
  <si>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</si>
  <si>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</si>
  <si>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</si>
  <si>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</si>
  <si>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</si>
  <si>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</si>
  <si>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</si>
  <si>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</si>
  <si>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</si>
  <si>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</si>
  <si>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</si>
  <si>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</si>
  <si>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</si>
  <si>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</si>
  <si>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</si>
  <si>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</si>
  <si>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</si>
  <si>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</si>
  <si>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</si>
  <si>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</si>
  <si>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</si>
  <si>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</si>
  <si>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</si>
  <si>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</si>
  <si>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</si>
  <si>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</si>
  <si>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</si>
  <si>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</si>
  <si>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</si>
  <si>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</si>
  <si>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</si>
  <si>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</si>
  <si>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</si>
  <si>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</si>
  <si>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</si>
  <si>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</si>
  <si>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</si>
  <si>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</si>
  <si>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</si>
  <si>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</si>
  <si>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</si>
  <si>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</si>
  <si>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</si>
  <si>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</si>
  <si>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</si>
  <si>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</si>
  <si>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</si>
  <si>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</si>
  <si>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</si>
  <si>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</si>
  <si>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</si>
  <si>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</si>
  <si>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</si>
  <si>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</si>
  <si>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</si>
  <si>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</si>
  <si>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</si>
  <si>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</si>
  <si>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</si>
  <si>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</si>
  <si>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</si>
  <si>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</si>
  <si>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</si>
  <si>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</si>
  <si>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</si>
  <si>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</si>
  <si>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</si>
  <si>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</si>
  <si>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</si>
  <si>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</si>
  <si>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</si>
  <si>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</si>
  <si>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</si>
  <si>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</si>
  <si>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</si>
  <si>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</si>
  <si>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</si>
  <si>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</si>
  <si>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</si>
  <si>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</si>
  <si>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</si>
  <si>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</si>
  <si>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</si>
  <si>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</si>
  <si>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</si>
  <si>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</si>
  <si>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</si>
  <si>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</si>
  <si>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</si>
  <si>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</si>
  <si>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</si>
  <si>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</si>
  <si>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</si>
  <si>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</si>
  <si>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</si>
  <si>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</si>
  <si>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</si>
  <si>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</si>
  <si>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</si>
  <si>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</si>
  <si>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</si>
  <si>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</si>
  <si>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</si>
  <si>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</si>
  <si>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</si>
  <si>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</si>
  <si>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</si>
  <si>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</si>
  <si>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</si>
  <si>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</si>
  <si>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</si>
  <si>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</si>
  <si>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</si>
  <si>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</si>
  <si>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</si>
  <si>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</si>
  <si>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</si>
  <si>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</si>
  <si>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</si>
  <si>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</si>
  <si>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</si>
  <si>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</si>
  <si>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</si>
  <si>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</si>
  <si>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</si>
  <si>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</si>
  <si>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</si>
  <si>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</si>
  <si>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</si>
  <si>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</si>
  <si>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</si>
  <si>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</si>
  <si>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</si>
  <si>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</si>
  <si>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</si>
  <si>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</si>
  <si>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</si>
  <si>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</si>
  <si>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</si>
  <si>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</si>
  <si>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</si>
  <si>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</si>
  <si>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</si>
  <si>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</si>
  <si>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</si>
  <si>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</si>
  <si>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</si>
  <si>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</si>
  <si>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</si>
  <si>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</si>
  <si>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</si>
  <si>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</si>
  <si>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</si>
  <si>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</si>
  <si>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</si>
  <si>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</si>
  <si>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</si>
  <si>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</si>
  <si>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</si>
  <si>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</si>
  <si>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</si>
  <si>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</si>
  <si>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</si>
  <si>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</si>
  <si>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</si>
  <si>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</si>
  <si>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</si>
  <si>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</si>
  <si>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</si>
  <si>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</si>
  <si>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</si>
  <si>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</si>
  <si>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</si>
  <si>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</si>
  <si>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</si>
  <si>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</si>
  <si>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</si>
  <si>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</si>
  <si>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</si>
  <si>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</si>
  <si>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</si>
  <si>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</si>
  <si>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</si>
  <si>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</si>
  <si>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</si>
  <si>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</si>
  <si>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</si>
  <si>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</si>
  <si>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</si>
  <si>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</si>
  <si>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</si>
  <si>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</si>
  <si>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</si>
  <si>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</si>
  <si>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</si>
  <si>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</si>
  <si>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</si>
  <si>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</si>
  <si>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</si>
  <si>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</si>
  <si>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</si>
  <si>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</si>
  <si>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</si>
  <si>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</si>
  <si>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</si>
  <si>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</si>
  <si>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</si>
  <si>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</si>
  <si>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</si>
  <si>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</si>
  <si>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</si>
  <si>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</si>
  <si>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</si>
  <si>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</si>
  <si>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</si>
  <si>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</si>
  <si>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</si>
  <si>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</si>
  <si>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</si>
  <si>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</si>
  <si>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</si>
  <si>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</si>
  <si>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</si>
  <si>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</si>
  <si>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</si>
  <si>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</si>
  <si>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</si>
  <si>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</si>
  <si>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</si>
  <si>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</si>
  <si>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</si>
  <si>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</si>
  <si>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</si>
  <si>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</si>
  <si>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</si>
  <si>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</si>
  <si>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</si>
  <si>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</si>
  <si>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</si>
  <si>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</si>
  <si>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</si>
  <si>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</si>
  <si>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</si>
  <si>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</si>
  <si>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</si>
  <si>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</si>
  <si>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</si>
  <si>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</si>
  <si>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</si>
  <si>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</si>
  <si>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</si>
  <si>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</si>
  <si>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</si>
  <si>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</si>
  <si>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</si>
  <si>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</si>
  <si>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</si>
  <si>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</si>
  <si>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</si>
  <si>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</si>
  <si>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</si>
  <si>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</si>
  <si>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</si>
  <si>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</si>
  <si>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</si>
  <si>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</si>
  <si>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</si>
  <si>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</si>
  <si>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</si>
  <si>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</si>
  <si>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</si>
  <si>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</si>
  <si>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</si>
  <si>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</si>
  <si>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</si>
  <si>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</si>
  <si>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</si>
  <si>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</si>
  <si>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</si>
  <si>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</si>
  <si>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</si>
  <si>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</si>
  <si>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</si>
  <si>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</si>
  <si>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</si>
  <si>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</si>
  <si>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</si>
  <si>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</si>
  <si>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</si>
  <si>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</si>
  <si>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</si>
  <si>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</si>
  <si>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</si>
  <si>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</si>
  <si>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</si>
  <si>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</si>
  <si>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</si>
  <si>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</si>
  <si>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</si>
  <si>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</si>
  <si>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</si>
  <si>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</si>
  <si>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</si>
  <si>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</si>
  <si>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</si>
  <si>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</si>
  <si>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</si>
  <si>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</si>
  <si>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</si>
  <si>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</si>
  <si>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</si>
  <si>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</si>
  <si>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</si>
  <si>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</si>
  <si>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</si>
  <si>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</si>
  <si>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</si>
  <si>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</si>
  <si>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</si>
  <si>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</si>
  <si>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</si>
  <si>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</si>
  <si>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</si>
  <si>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</si>
  <si>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</si>
  <si>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</si>
  <si>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</si>
  <si>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</si>
  <si>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</si>
  <si>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</si>
  <si>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</si>
  <si>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</si>
  <si>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</si>
  <si>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</si>
  <si>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</si>
  <si>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</si>
  <si>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</si>
  <si>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</si>
  <si>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</si>
  <si>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</si>
  <si>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</si>
  <si>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</si>
  <si>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</si>
  <si>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</si>
  <si>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</si>
  <si>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</si>
  <si>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</si>
  <si>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</si>
  <si>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</si>
  <si>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</si>
  <si>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</si>
  <si>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</si>
  <si>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</si>
  <si>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</si>
  <si>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</si>
  <si>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</si>
  <si>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</si>
  <si>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</si>
  <si>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</si>
  <si>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</si>
  <si>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</si>
  <si>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</si>
  <si>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</si>
  <si>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</si>
  <si>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</si>
  <si>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</si>
  <si>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</si>
  <si>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</si>
  <si>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</si>
  <si>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</si>
  <si>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</si>
  <si>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</si>
  <si>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</si>
  <si>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</si>
  <si>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</si>
  <si>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</si>
  <si>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</si>
  <si>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</si>
  <si>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</si>
  <si>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</si>
  <si>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</si>
  <si>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</si>
  <si>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</si>
  <si>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</si>
  <si>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</si>
  <si>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</si>
  <si>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</si>
  <si>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</si>
  <si>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</si>
  <si>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</si>
  <si>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</si>
  <si>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</si>
  <si>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</si>
  <si>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</si>
  <si>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</si>
  <si>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</si>
  <si>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</si>
  <si>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</si>
  <si>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</si>
  <si>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</si>
  <si>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</si>
  <si>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</si>
  <si>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</si>
  <si>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</si>
  <si>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</si>
  <si>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</si>
  <si>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</si>
  <si>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</si>
  <si>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</si>
  <si>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</si>
  <si>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</si>
  <si>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</si>
  <si>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</si>
  <si>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</si>
  <si>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</si>
  <si>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</si>
  <si>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</si>
  <si>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</si>
  <si>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</si>
  <si>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</si>
  <si>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</si>
  <si>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</si>
  <si>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</si>
  <si>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</si>
  <si>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</si>
  <si>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</si>
  <si>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</si>
  <si>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</si>
  <si>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</si>
  <si>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</si>
  <si>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</si>
  <si>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</si>
  <si>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</si>
  <si>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</si>
  <si>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</si>
  <si>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</si>
  <si>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</si>
  <si>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</si>
  <si>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</si>
  <si>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</si>
  <si>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</si>
  <si>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</si>
  <si>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</si>
  <si>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</si>
  <si>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</si>
  <si>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</si>
  <si>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</si>
  <si>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</si>
  <si>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</si>
  <si>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</si>
  <si>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</si>
  <si>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</si>
  <si>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</si>
  <si>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</si>
  <si>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</si>
  <si>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</si>
  <si>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</si>
  <si>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</si>
  <si>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</si>
  <si>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</si>
  <si>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</si>
  <si>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</si>
  <si>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</si>
  <si>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</si>
  <si>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</si>
  <si>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</si>
  <si>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</si>
  <si>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</si>
  <si>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</si>
  <si>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</si>
  <si>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</si>
  <si>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</si>
  <si>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</si>
  <si>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</si>
  <si>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</si>
  <si>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</si>
  <si>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</si>
  <si>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</si>
  <si>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</si>
  <si>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</si>
  <si>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</si>
  <si>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</si>
  <si>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</si>
  <si>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</si>
  <si>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</si>
  <si>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</si>
  <si>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</si>
  <si>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</si>
  <si>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</si>
  <si>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</si>
  <si>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</si>
  <si>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</si>
  <si>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</si>
  <si>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</si>
  <si>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</si>
  <si>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</si>
  <si>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</si>
  <si>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</si>
  <si>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</si>
  <si>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</si>
  <si>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</si>
  <si>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</si>
  <si>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</si>
  <si>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</si>
  <si>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</si>
  <si>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</si>
  <si>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</si>
  <si>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</si>
  <si>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</si>
  <si>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</si>
  <si>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</si>
  <si>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</si>
  <si>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</si>
  <si>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</si>
  <si>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</si>
  <si>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</si>
  <si>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</si>
  <si>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</si>
  <si>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</si>
  <si>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</si>
  <si>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</si>
  <si>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</si>
  <si>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</si>
  <si>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</si>
  <si>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</si>
  <si>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</si>
  <si>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</si>
  <si>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</si>
  <si>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</si>
  <si>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</si>
  <si>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</si>
  <si>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</si>
  <si>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</si>
  <si>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</si>
  <si>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</si>
  <si>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</si>
  <si>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</si>
  <si>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</si>
  <si>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</si>
  <si>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</si>
  <si>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</si>
  <si>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</si>
  <si>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</si>
  <si>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</si>
  <si>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</si>
  <si>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</si>
  <si>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</si>
  <si>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</si>
  <si>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</si>
  <si>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</si>
  <si>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</si>
  <si>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</si>
  <si>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</si>
  <si>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</si>
  <si>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</si>
  <si>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</si>
  <si>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</si>
  <si>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</si>
  <si>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</si>
  <si>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</si>
  <si>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</si>
  <si>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</si>
  <si>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</si>
  <si>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</si>
  <si>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</si>
  <si>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</si>
  <si>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</si>
  <si>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</si>
  <si>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</si>
  <si>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</si>
  <si>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</si>
  <si>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</si>
  <si>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</si>
  <si>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</si>
  <si>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</si>
  <si>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</si>
  <si>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</si>
  <si>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</si>
  <si>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</si>
  <si>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</si>
  <si>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</si>
  <si>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</si>
  <si>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</si>
  <si>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</si>
  <si>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</si>
  <si>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</si>
  <si>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</si>
  <si>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</si>
  <si>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</si>
  <si>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</si>
  <si>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</si>
  <si>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</si>
  <si>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</si>
  <si>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</si>
  <si>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</si>
  <si>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</si>
  <si>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</si>
  <si>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</si>
  <si>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</si>
  <si>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</si>
  <si>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</si>
  <si>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</si>
  <si>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</si>
  <si>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</si>
  <si>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</si>
  <si>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</si>
  <si>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</si>
  <si>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</si>
  <si>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</si>
  <si>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</si>
  <si>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</si>
  <si>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</si>
  <si>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</si>
  <si>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</si>
  <si>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</si>
  <si>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</si>
  <si>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</si>
  <si>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</si>
  <si>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</si>
  <si>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</si>
  <si>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</si>
  <si>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</si>
  <si>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</si>
  <si>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</si>
  <si>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</si>
  <si>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</si>
  <si>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</si>
  <si>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</si>
  <si>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</si>
  <si>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</si>
  <si>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</si>
  <si>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</si>
  <si>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</si>
  <si>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</si>
  <si>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</si>
  <si>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</si>
  <si>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</si>
  <si>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</si>
  <si>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</si>
  <si>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</si>
  <si>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</si>
  <si>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</si>
  <si>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</si>
  <si>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</si>
  <si>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</si>
  <si>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</si>
  <si>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</si>
  <si>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</si>
  <si>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</si>
  <si>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</si>
  <si>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</si>
  <si>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</si>
  <si>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</si>
  <si>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</si>
  <si>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</si>
  <si>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</si>
  <si>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</si>
  <si>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</si>
  <si>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</si>
  <si>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</si>
  <si>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</si>
  <si>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</si>
  <si>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</si>
  <si>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</si>
  <si>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</si>
  <si>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</si>
  <si>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</si>
  <si>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</si>
  <si>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</si>
  <si>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</si>
  <si>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</si>
  <si>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</si>
  <si>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</si>
  <si>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</si>
  <si>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</si>
  <si>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</si>
  <si>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</si>
  <si>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</si>
  <si>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</si>
  <si>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</si>
  <si>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</si>
  <si>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</si>
  <si>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</si>
  <si>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</si>
  <si>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</si>
  <si>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</si>
  <si>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</si>
  <si>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</si>
  <si>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</si>
  <si>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</si>
  <si>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</si>
  <si>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</si>
  <si>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</si>
  <si>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</si>
  <si>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</si>
  <si>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</si>
  <si>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</si>
  <si>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</si>
  <si>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</si>
  <si>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</si>
  <si>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</si>
  <si>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</si>
  <si>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</si>
  <si>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</si>
  <si>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</si>
  <si>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</si>
  <si>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</si>
  <si>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</si>
  <si>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</si>
  <si>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</si>
  <si>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</si>
  <si>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</si>
  <si>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</si>
  <si>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</si>
  <si>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</si>
  <si>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</si>
  <si>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</si>
  <si>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</si>
  <si>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</si>
  <si>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</si>
  <si>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</si>
  <si>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</si>
  <si>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</si>
  <si>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</si>
  <si>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</si>
  <si>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</si>
  <si>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</si>
  <si>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</si>
  <si>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</si>
  <si>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</si>
  <si>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</si>
  <si>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</si>
  <si>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</si>
  <si>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</si>
  <si>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</si>
  <si>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</si>
  <si>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</si>
  <si>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</si>
  <si>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</si>
  <si>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</si>
  <si>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</si>
  <si>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</si>
  <si>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</si>
  <si>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</si>
  <si>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</si>
  <si>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</si>
  <si>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</si>
  <si>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</si>
  <si>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</si>
  <si>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</si>
  <si>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</si>
  <si>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</si>
  <si>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</si>
  <si>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</si>
  <si>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</si>
  <si>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</si>
  <si>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</si>
  <si>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</si>
  <si>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</si>
  <si>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</si>
  <si>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</si>
  <si>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</si>
  <si>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</si>
  <si>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</si>
  <si>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</si>
  <si>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</si>
  <si>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</si>
  <si>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</si>
  <si>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</si>
  <si>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</si>
  <si>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</si>
  <si>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</si>
  <si>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</si>
  <si>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</si>
  <si>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</si>
  <si>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</si>
  <si>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</si>
  <si>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</si>
  <si>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</si>
  <si>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</si>
  <si>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</si>
  <si>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</si>
  <si>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</si>
  <si>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</si>
  <si>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</si>
  <si>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</si>
  <si>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</si>
  <si>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</si>
  <si>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</si>
  <si>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</si>
  <si>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</si>
  <si>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</si>
  <si>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</si>
  <si>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</si>
  <si>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</si>
  <si>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</si>
  <si>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</si>
  <si>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</si>
  <si>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</si>
  <si>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</si>
  <si>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</si>
  <si>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</si>
  <si>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</si>
  <si>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</si>
  <si>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</si>
  <si>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</si>
  <si>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</si>
  <si>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</si>
  <si>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</si>
  <si>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</si>
  <si>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</si>
  <si>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</si>
  <si>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</si>
  <si>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</si>
  <si>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</si>
  <si>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</si>
  <si>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</si>
  <si>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</si>
  <si>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</si>
  <si>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</si>
  <si>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</si>
  <si>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</si>
  <si>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</si>
  <si>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</si>
  <si>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</si>
  <si>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</si>
  <si>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</si>
  <si>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</si>
  <si>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</si>
  <si>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</si>
  <si>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</si>
  <si>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</si>
  <si>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</si>
  <si>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</si>
  <si>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</si>
  <si>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</si>
  <si>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</si>
  <si>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</si>
  <si>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</si>
  <si>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</si>
  <si>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</si>
  <si>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</si>
  <si>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</si>
  <si>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</si>
  <si>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</si>
  <si>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</si>
  <si>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</si>
  <si>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</si>
  <si>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</si>
  <si>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</si>
  <si>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</si>
  <si>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</si>
  <si>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</si>
  <si>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</si>
  <si>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</si>
  <si>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</si>
  <si>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</si>
  <si>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</si>
  <si>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</si>
  <si>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</si>
  <si>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</si>
  <si>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</si>
  <si>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</si>
  <si>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</si>
  <si>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</si>
  <si>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</si>
  <si>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</si>
  <si>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</si>
  <si>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</si>
  <si>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</si>
  <si>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</si>
  <si>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</si>
  <si>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</si>
  <si>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</si>
  <si>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</si>
  <si>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</si>
  <si>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</si>
  <si>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</si>
  <si>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</si>
  <si>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</si>
  <si>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</si>
  <si>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</si>
  <si>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</si>
  <si>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</si>
  <si>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</si>
  <si>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</si>
  <si>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</si>
  <si>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</si>
  <si>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</si>
  <si>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</si>
  <si>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</si>
  <si>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</si>
  <si>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</si>
  <si>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</si>
  <si>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</si>
  <si>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</si>
  <si>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</si>
  <si>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</si>
  <si>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</si>
  <si>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</si>
  <si>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</si>
  <si>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</si>
  <si>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</si>
  <si>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</si>
  <si>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</si>
  <si>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</si>
  <si>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</si>
  <si>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</si>
  <si>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</si>
  <si>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</si>
  <si>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</si>
  <si>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</si>
  <si>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</si>
  <si>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</si>
  <si>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</si>
  <si>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</si>
  <si>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</si>
  <si>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</si>
  <si>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</si>
  <si>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</si>
  <si>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</si>
  <si>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</si>
  <si>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</si>
  <si>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</si>
  <si>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</si>
  <si>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</si>
  <si>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</si>
  <si>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</si>
  <si>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</si>
  <si>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</si>
  <si>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</si>
  <si>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</si>
  <si>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</si>
  <si>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</si>
  <si>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</si>
  <si>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</si>
  <si>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</si>
  <si>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</si>
  <si>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</si>
  <si>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</si>
  <si>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</si>
  <si>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</si>
  <si>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</si>
  <si>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</si>
  <si>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</si>
  <si>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</si>
  <si>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</si>
  <si>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</si>
  <si>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</si>
  <si>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</si>
  <si>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</si>
  <si>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</si>
  <si>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</si>
  <si>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</si>
  <si>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</si>
  <si>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</si>
  <si>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</si>
  <si>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</si>
  <si>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</si>
  <si>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</si>
  <si>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</si>
  <si>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</si>
  <si>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</si>
  <si>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</si>
  <si>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</si>
  <si>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</si>
  <si>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</si>
  <si>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</si>
  <si>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</si>
  <si>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</si>
  <si>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</si>
  <si>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</si>
  <si>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</si>
  <si>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</si>
  <si>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</si>
  <si>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</si>
  <si>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</si>
  <si>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</si>
  <si>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</si>
  <si>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</si>
  <si>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</si>
  <si>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</si>
  <si>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</si>
  <si>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</si>
  <si>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</si>
  <si>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</si>
  <si>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</si>
  <si>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</si>
  <si>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</si>
  <si>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</si>
  <si>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</si>
  <si>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</si>
  <si>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</si>
  <si>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</si>
  <si>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</si>
  <si>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</si>
  <si>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</si>
  <si>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</si>
  <si>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</si>
  <si>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</si>
  <si>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</si>
  <si>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</si>
  <si>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</si>
  <si>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</si>
  <si>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</si>
  <si>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</si>
  <si>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</si>
  <si>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</si>
  <si>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</si>
  <si>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</si>
  <si>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</si>
  <si>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</si>
  <si>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</si>
  <si>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</si>
  <si>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</si>
  <si>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</si>
  <si>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</si>
  <si>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</si>
  <si>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</si>
  <si>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</si>
  <si>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</si>
  <si>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</si>
  <si>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</si>
  <si>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</si>
  <si>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</si>
  <si>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</si>
  <si>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</si>
  <si>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</si>
  <si>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</si>
  <si>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</si>
  <si>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</si>
  <si>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</si>
  <si>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</si>
  <si>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</si>
  <si>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</si>
  <si>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</si>
  <si>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</si>
  <si>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</si>
  <si>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</si>
  <si>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</si>
  <si>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</si>
  <si>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</si>
  <si>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</si>
  <si>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</si>
  <si>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</si>
  <si>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</si>
  <si>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</si>
  <si>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</si>
  <si>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</si>
  <si>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</si>
  <si>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</si>
  <si>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</si>
  <si>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</si>
  <si>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</si>
  <si>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</si>
  <si>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</si>
  <si>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</si>
  <si>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</si>
  <si>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</si>
  <si>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</si>
  <si>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</si>
  <si>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</si>
  <si>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</si>
  <si>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</si>
  <si>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</si>
  <si>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</si>
  <si>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</si>
  <si>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</si>
  <si>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</si>
  <si>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</si>
  <si>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</si>
  <si>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</si>
  <si>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</si>
  <si>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</si>
  <si>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</si>
  <si>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</si>
  <si>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</si>
  <si>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</si>
  <si>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</si>
  <si>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</si>
  <si>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</si>
  <si>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</si>
  <si>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</si>
  <si>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</si>
  <si>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</si>
  <si>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</si>
  <si>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</si>
  <si>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</si>
  <si>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</si>
  <si>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</si>
  <si>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</si>
  <si>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</si>
  <si>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</si>
  <si>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</si>
  <si>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</si>
  <si>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</si>
  <si>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</si>
  <si>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</si>
  <si>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</si>
  <si>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</si>
  <si>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</si>
  <si>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</si>
  <si>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</si>
  <si>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</si>
  <si>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</si>
  <si>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</si>
  <si>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</si>
  <si>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</si>
  <si>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</si>
  <si>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</si>
  <si>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</si>
  <si>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</si>
  <si>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</si>
  <si>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</si>
  <si>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</si>
  <si>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</si>
  <si>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</si>
  <si>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</si>
  <si>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</si>
  <si>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</si>
  <si>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</si>
  <si>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</si>
  <si>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</si>
  <si>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</si>
  <si>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</si>
  <si>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</si>
  <si>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</si>
  <si>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</si>
  <si>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</si>
  <si>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</si>
  <si>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</si>
  <si>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</si>
  <si>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</si>
  <si>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</si>
  <si>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</si>
  <si>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</si>
  <si>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</si>
  <si>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</si>
  <si>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</si>
  <si>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</si>
  <si>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</si>
  <si>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</si>
  <si>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</si>
  <si>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</si>
  <si>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</si>
  <si>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</si>
  <si>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</si>
  <si>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</si>
  <si>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</si>
  <si>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</si>
  <si>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</si>
  <si>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</si>
  <si>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</si>
  <si>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</si>
  <si>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</si>
  <si>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</si>
  <si>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</si>
  <si>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</si>
  <si>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</si>
  <si>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</si>
  <si>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</si>
  <si>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</si>
  <si>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</si>
  <si>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</si>
  <si>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</si>
  <si>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</si>
  <si>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</si>
  <si>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</si>
  <si>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</si>
  <si>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</si>
  <si>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</si>
  <si>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</si>
  <si>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</si>
  <si>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</si>
  <si>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</si>
  <si>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</si>
  <si>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</si>
  <si>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</si>
  <si>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</si>
  <si>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</si>
  <si>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</si>
  <si>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</si>
  <si>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</si>
  <si>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</si>
  <si>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</si>
  <si>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</si>
  <si>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</si>
  <si>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</si>
  <si>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</si>
  <si>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</si>
  <si>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</si>
  <si>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</si>
  <si>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</si>
  <si>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</si>
  <si>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</si>
  <si>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</si>
  <si>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</si>
  <si>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</si>
  <si>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</si>
  <si>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</si>
  <si>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</si>
  <si>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</si>
  <si>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</si>
  <si>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</si>
  <si>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</si>
  <si>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</si>
  <si>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</si>
  <si>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</si>
  <si>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</si>
  <si>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</si>
  <si>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</si>
  <si>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</si>
  <si>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</si>
  <si>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</si>
  <si>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</si>
  <si>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</si>
  <si>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</si>
  <si>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</si>
  <si>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</si>
  <si>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</si>
  <si>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</si>
  <si>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</si>
  <si>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</si>
  <si>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</si>
  <si>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</si>
  <si>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</si>
  <si>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</si>
  <si>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</si>
  <si>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</si>
  <si>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</si>
  <si>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</si>
  <si>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</si>
  <si>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</si>
  <si>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</si>
  <si>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</si>
  <si>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</si>
  <si>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</si>
  <si>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</si>
  <si>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</si>
  <si>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</si>
  <si>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</si>
  <si>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</si>
  <si>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</si>
  <si>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</si>
  <si>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</si>
  <si>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</si>
  <si>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</si>
  <si>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</si>
  <si>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</si>
  <si>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</si>
  <si>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</si>
  <si>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</si>
  <si>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</si>
  <si>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</si>
  <si>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</si>
  <si>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</si>
  <si>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</si>
  <si>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</si>
  <si>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</si>
  <si>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</si>
  <si>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</si>
  <si>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</si>
  <si>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</si>
  <si>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</si>
  <si>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</si>
  <si>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</si>
  <si>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</si>
  <si>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</si>
  <si>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</si>
  <si>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</si>
  <si>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</si>
  <si>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</si>
  <si>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</si>
  <si>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</si>
  <si>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</si>
  <si>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</si>
  <si>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</si>
  <si>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</si>
  <si>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</si>
  <si>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</si>
  <si>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</si>
  <si>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</si>
  <si>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</si>
  <si>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</si>
  <si>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</si>
  <si>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</si>
  <si>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</si>
  <si>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</si>
  <si>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</si>
  <si>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</si>
  <si>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</si>
  <si>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</si>
  <si>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</si>
  <si>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</si>
  <si>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</si>
  <si>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</si>
  <si>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</si>
  <si>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</si>
  <si>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</si>
  <si>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</si>
  <si>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</si>
  <si>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</si>
  <si>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</si>
  <si>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</si>
  <si>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</si>
  <si>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</si>
  <si>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</si>
  <si>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</si>
  <si>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</si>
  <si>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</si>
  <si>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</si>
  <si>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</si>
  <si>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</si>
  <si>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</si>
  <si>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</si>
  <si>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</si>
  <si>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</si>
  <si>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</si>
  <si>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</si>
  <si>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</si>
  <si>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</si>
  <si>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</si>
  <si>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</si>
  <si>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</si>
  <si>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</si>
  <si>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</si>
  <si>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</si>
  <si>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</si>
  <si>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</si>
  <si>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</si>
  <si>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</si>
  <si>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</si>
  <si>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</si>
  <si>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</si>
  <si>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</si>
  <si>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</si>
  <si>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</si>
  <si>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</si>
  <si>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</si>
  <si>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</si>
  <si>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</si>
  <si>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</si>
  <si>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</si>
  <si>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</si>
  <si>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</si>
  <si>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</si>
  <si>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</si>
  <si>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</si>
  <si>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</si>
  <si>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</si>
  <si>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</si>
  <si>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</si>
  <si>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</si>
  <si>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</si>
  <si>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</si>
  <si>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</si>
  <si>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</si>
  <si>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</si>
  <si>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</si>
  <si>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</si>
  <si>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</si>
  <si>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</si>
  <si>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</si>
  <si>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</si>
  <si>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</si>
  <si>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</si>
  <si>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</si>
  <si>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</si>
  <si>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</si>
  <si>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</si>
  <si>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</si>
  <si>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</si>
  <si>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</si>
  <si>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</si>
  <si>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</si>
  <si>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</si>
  <si>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</si>
  <si>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</si>
  <si>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</si>
  <si>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</si>
  <si>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</si>
  <si>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</si>
  <si>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</si>
  <si>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</si>
  <si>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</si>
  <si>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</si>
  <si>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</si>
  <si>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</si>
  <si>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</si>
  <si>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</si>
  <si>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</si>
  <si>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</si>
  <si>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</si>
  <si>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</si>
  <si>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</si>
  <si>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</si>
  <si>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</si>
  <si>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</si>
  <si>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</si>
  <si>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</si>
  <si>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</si>
  <si>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</si>
  <si>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</si>
  <si>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</si>
  <si>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</si>
  <si>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</si>
  <si>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</si>
  <si>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</si>
  <si>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</si>
  <si>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</si>
  <si>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</si>
  <si>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</si>
  <si>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</si>
  <si>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</si>
  <si>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</si>
  <si>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</si>
  <si>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</si>
  <si>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</si>
  <si>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</si>
  <si>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</si>
  <si>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</si>
  <si>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</si>
  <si>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</si>
  <si>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</si>
  <si>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</si>
  <si>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</si>
  <si>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</si>
  <si>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</si>
  <si>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</si>
  <si>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</si>
  <si>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</si>
  <si>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</si>
  <si>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</si>
  <si>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</si>
  <si>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</si>
  <si>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</si>
  <si>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</si>
  <si>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</si>
  <si>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</si>
  <si>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</si>
  <si>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</si>
  <si>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</si>
  <si>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</si>
  <si>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</si>
  <si>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</si>
  <si>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</si>
  <si>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</si>
  <si>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</si>
  <si>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</si>
  <si>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</si>
  <si>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</si>
  <si>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</si>
  <si>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</si>
  <si>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</si>
  <si>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</si>
  <si>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</si>
  <si>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</si>
  <si>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</si>
  <si>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</si>
  <si>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</si>
  <si>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</si>
  <si>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</si>
  <si>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</si>
  <si>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</si>
  <si>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</si>
  <si>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</si>
  <si>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</si>
  <si>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</si>
  <si>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</si>
  <si>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</si>
  <si>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</si>
  <si>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</si>
  <si>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</si>
  <si>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</si>
  <si>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</si>
  <si>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</si>
  <si>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</si>
  <si>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</si>
  <si>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</si>
  <si>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</si>
  <si>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</si>
  <si>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</si>
  <si>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</si>
  <si>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</si>
  <si>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</si>
  <si>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</si>
  <si>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</si>
  <si>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</si>
  <si>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</si>
  <si>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</si>
  <si>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</si>
  <si>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</si>
  <si>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</si>
  <si>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</si>
  <si>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</si>
  <si>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</si>
  <si>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</si>
  <si>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</si>
  <si>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</si>
  <si>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</si>
  <si>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</si>
  <si>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</si>
  <si>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</si>
  <si>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</si>
  <si>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</si>
  <si>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</si>
  <si>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</si>
  <si>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</si>
  <si>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</si>
  <si>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</si>
  <si>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</si>
  <si>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</si>
  <si>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</si>
  <si>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</si>
  <si>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</si>
  <si>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</si>
  <si>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</si>
  <si>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</si>
  <si>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</si>
  <si>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</si>
  <si>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</si>
  <si>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</si>
  <si>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</si>
  <si>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</si>
  <si>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</si>
  <si>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</si>
  <si>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</si>
  <si>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</si>
  <si>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</si>
  <si>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</si>
  <si>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</si>
  <si>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</si>
  <si>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</si>
  <si>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</si>
  <si>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</si>
  <si>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</si>
  <si>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</si>
  <si>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</si>
  <si>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</si>
  <si>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</si>
  <si>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</si>
  <si>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</si>
  <si>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</si>
  <si>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</si>
  <si>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</si>
  <si>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</si>
  <si>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</si>
  <si>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</si>
  <si>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</si>
  <si>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</si>
  <si>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</si>
  <si>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</si>
  <si>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</si>
  <si>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</si>
  <si>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</si>
  <si>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</si>
  <si>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</si>
  <si>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</si>
  <si>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</si>
  <si>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</si>
  <si>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</si>
  <si>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</si>
  <si>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</si>
  <si>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</si>
  <si>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</si>
  <si>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</si>
  <si>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</si>
  <si>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</si>
  <si>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</si>
  <si>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</si>
  <si>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</si>
  <si>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</si>
  <si>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</si>
  <si>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</si>
  <si>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</si>
  <si>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</si>
  <si>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</si>
  <si>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</si>
  <si>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</si>
  <si>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</si>
  <si>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</si>
  <si>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</si>
  <si>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</si>
  <si>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</si>
  <si>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</si>
  <si>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</si>
  <si>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</si>
  <si>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</si>
  <si>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</si>
  <si>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</si>
  <si>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</si>
  <si>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</si>
  <si>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</si>
  <si>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</si>
  <si>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</si>
  <si>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</si>
  <si>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</si>
  <si>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</si>
  <si>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</si>
  <si>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</si>
  <si>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</si>
  <si>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</si>
  <si>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</si>
  <si>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</si>
  <si>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</si>
  <si>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</si>
  <si>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</si>
  <si>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</si>
  <si>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</si>
  <si>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</si>
  <si>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</si>
  <si>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</si>
  <si>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</si>
  <si>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</si>
  <si>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</si>
  <si>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</si>
  <si>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</si>
  <si>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</si>
  <si>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</si>
  <si>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</si>
  <si>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</si>
  <si>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</si>
  <si>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</si>
  <si>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</si>
  <si>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</si>
  <si>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</si>
  <si>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</si>
  <si>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</si>
  <si>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</si>
  <si>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</si>
  <si>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</si>
  <si>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</si>
  <si>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</si>
  <si>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</si>
  <si>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</si>
  <si>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</si>
  <si>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</si>
  <si>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</si>
  <si>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</si>
  <si>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</si>
  <si>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</si>
  <si>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</si>
  <si>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</si>
  <si>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</si>
  <si>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</si>
  <si>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</si>
  <si>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</si>
  <si>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</si>
  <si>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</si>
  <si>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</si>
  <si>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</si>
  <si>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</si>
  <si>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</si>
  <si>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</si>
  <si>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</si>
  <si>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</si>
  <si>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</si>
  <si>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</si>
  <si>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</si>
  <si>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</si>
  <si>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</si>
  <si>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</si>
  <si>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</si>
  <si>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</si>
  <si>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</si>
  <si>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</si>
  <si>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</si>
  <si>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</si>
  <si>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</si>
  <si>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</si>
  <si>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</si>
  <si>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</si>
  <si>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</si>
  <si>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</si>
  <si>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</si>
  <si>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</si>
  <si>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</si>
  <si>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</si>
  <si>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</si>
  <si>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</si>
  <si>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</si>
  <si>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</si>
  <si>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</si>
  <si>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</si>
  <si>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</si>
  <si>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</si>
  <si>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</si>
  <si>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</si>
  <si>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</si>
  <si>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</si>
  <si>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</si>
  <si>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</si>
  <si>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</si>
  <si>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</si>
  <si>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</si>
  <si>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</si>
  <si>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</si>
  <si>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</si>
  <si>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</si>
  <si>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</si>
  <si>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</si>
  <si>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</si>
  <si>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</si>
  <si>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</si>
  <si>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</si>
  <si>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</si>
  <si>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</si>
  <si>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</si>
  <si>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</si>
  <si>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</si>
  <si>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</si>
  <si>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</si>
  <si>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</si>
  <si>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</si>
  <si>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</si>
  <si>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</si>
  <si>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</si>
  <si>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</si>
  <si>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</si>
  <si>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</si>
  <si>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</si>
  <si>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</si>
  <si>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</si>
  <si>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</si>
  <si>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</si>
  <si>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</si>
  <si>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</si>
  <si>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</si>
  <si>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</si>
  <si>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</si>
  <si>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</si>
  <si>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</si>
  <si>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</si>
  <si>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</si>
  <si>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</si>
  <si>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</si>
  <si>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</si>
  <si>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</si>
  <si>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</si>
  <si>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</si>
  <si>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</si>
  <si>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</si>
  <si>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</si>
  <si>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</si>
  <si>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</si>
  <si>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</si>
  <si>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</si>
  <si>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</si>
  <si>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</si>
  <si>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</si>
  <si>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</si>
  <si>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</si>
  <si>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</si>
  <si>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</si>
  <si>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</si>
  <si>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</si>
  <si>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</si>
  <si>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</si>
  <si>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</si>
  <si>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</si>
  <si>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</si>
  <si>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</si>
  <si>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</si>
  <si>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</si>
  <si>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</si>
  <si>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</si>
  <si>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</si>
  <si>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</si>
  <si>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</si>
  <si>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</si>
  <si>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</si>
  <si>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</si>
  <si>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</si>
  <si>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</si>
  <si>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</si>
  <si>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</si>
  <si>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</si>
  <si>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</si>
  <si>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</si>
  <si>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</si>
  <si>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</si>
  <si>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</si>
  <si>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</si>
  <si>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</si>
  <si>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</si>
  <si>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</si>
  <si>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</si>
  <si>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</si>
  <si>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</si>
  <si>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</si>
  <si>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</si>
  <si>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</si>
  <si>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</si>
  <si>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</si>
  <si>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</si>
  <si>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</si>
  <si>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</si>
  <si>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</si>
  <si>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</si>
  <si>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</si>
  <si>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</si>
  <si>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</si>
  <si>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</si>
  <si>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</si>
  <si>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</si>
  <si>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</si>
  <si>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</si>
  <si>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</si>
  <si>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</si>
  <si>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</si>
  <si>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</si>
  <si>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</si>
  <si>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</si>
  <si>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</si>
  <si>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</si>
  <si>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</si>
  <si>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</si>
  <si>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</si>
  <si>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</si>
  <si>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</si>
  <si>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</si>
  <si>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</si>
  <si>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</si>
  <si>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</si>
  <si>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</si>
  <si>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</si>
  <si>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</si>
  <si>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</si>
  <si>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</si>
  <si>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</si>
  <si>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</si>
  <si>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</si>
  <si>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</si>
  <si>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</si>
  <si>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</si>
  <si>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</si>
  <si>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</si>
  <si>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</si>
  <si>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</si>
  <si>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</si>
  <si>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</si>
  <si>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</si>
  <si>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</si>
  <si>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</si>
  <si>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</si>
  <si>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</si>
  <si>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</si>
  <si>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</si>
  <si>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</si>
  <si>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</si>
  <si>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</si>
  <si>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</si>
  <si>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</si>
  <si>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</si>
  <si>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</si>
  <si>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</si>
  <si>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</si>
  <si>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</si>
  <si>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</si>
  <si>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</si>
  <si>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</si>
  <si>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</si>
  <si>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</si>
  <si>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</si>
  <si>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</si>
  <si>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</si>
  <si>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</si>
  <si>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</si>
  <si>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</si>
  <si>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</si>
  <si>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</si>
  <si>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</si>
  <si>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</si>
  <si>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</si>
  <si>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</si>
  <si>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</si>
  <si>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</si>
  <si>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</si>
  <si>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</si>
  <si>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</si>
  <si>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</si>
  <si>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</si>
  <si>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</si>
  <si>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</si>
  <si>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</si>
  <si>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</si>
  <si>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</si>
  <si>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</si>
  <si>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</si>
  <si>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</si>
  <si>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</si>
  <si>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</si>
  <si>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</si>
  <si>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</si>
  <si>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</si>
  <si>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</si>
  <si>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</si>
  <si>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</si>
  <si>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</si>
  <si>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</si>
  <si>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</si>
  <si>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</si>
  <si>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</si>
  <si>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</si>
  <si>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</si>
  <si>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</si>
  <si>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</si>
  <si>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</si>
  <si>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</si>
  <si>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</si>
  <si>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</si>
  <si>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</si>
  <si>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</si>
  <si>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</si>
  <si>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</si>
  <si>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</si>
  <si>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</si>
  <si>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</si>
  <si>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</si>
  <si>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</si>
  <si>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</si>
  <si>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</si>
  <si>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</si>
  <si>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</si>
  <si>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</si>
  <si>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</si>
  <si>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</si>
  <si>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</si>
  <si>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</si>
  <si>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</si>
  <si>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</si>
  <si>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</si>
  <si>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</si>
  <si>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</si>
  <si>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</si>
  <si>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</si>
  <si>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</si>
  <si>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</si>
  <si>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</si>
  <si>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</si>
  <si>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</si>
  <si>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</si>
  <si>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</si>
  <si>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</si>
  <si>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</si>
  <si>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</si>
  <si>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</si>
  <si>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</si>
  <si>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</si>
  <si>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</si>
  <si>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</si>
  <si>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</si>
  <si>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</si>
  <si>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</si>
  <si>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</si>
  <si>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</si>
  <si>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</si>
  <si>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</si>
  <si>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</si>
  <si>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</si>
  <si>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</si>
  <si>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</si>
  <si>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</si>
  <si>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</si>
  <si>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</si>
  <si>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</si>
  <si>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</si>
  <si>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</si>
  <si>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</si>
  <si>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</si>
  <si>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</si>
  <si>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</si>
  <si>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</si>
  <si>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</si>
  <si>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</si>
  <si>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</si>
  <si>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</si>
  <si>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</si>
  <si>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</si>
  <si>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</si>
  <si>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</si>
  <si>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</si>
  <si>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</si>
  <si>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</si>
  <si>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</si>
  <si>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</si>
  <si>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</si>
  <si>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</si>
  <si>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</si>
  <si>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</si>
  <si>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</si>
  <si>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</si>
  <si>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</si>
  <si>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</si>
  <si>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</si>
  <si>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</si>
  <si>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</si>
  <si>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</si>
  <si>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</si>
  <si>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</si>
  <si>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</si>
  <si>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</si>
  <si>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</si>
  <si>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</si>
  <si>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</si>
  <si>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</si>
  <si>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</si>
  <si>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</si>
  <si>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</si>
  <si>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</si>
  <si>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</si>
  <si>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</si>
  <si>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</si>
  <si>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</si>
  <si>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</si>
  <si>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</si>
  <si>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</si>
  <si>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</si>
  <si>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</si>
  <si>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</si>
  <si>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</si>
  <si>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</si>
  <si>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</si>
  <si>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</si>
  <si>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</si>
  <si>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</si>
  <si>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</si>
  <si>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</si>
  <si>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</si>
  <si>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</si>
  <si>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</si>
  <si>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</si>
  <si>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</si>
  <si>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</si>
  <si>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</si>
  <si>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</si>
  <si>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</si>
  <si>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</si>
  <si>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</si>
  <si>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</si>
  <si>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</si>
  <si>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</si>
  <si>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</si>
  <si>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</si>
  <si>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</si>
  <si>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</si>
  <si>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</si>
  <si>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</si>
  <si>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</si>
  <si>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</si>
  <si>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</si>
  <si>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</si>
  <si>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</si>
  <si>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</si>
  <si>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</si>
  <si>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</si>
  <si>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</si>
  <si>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</si>
  <si>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</si>
  <si>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</si>
  <si>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</si>
  <si>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</si>
  <si>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</si>
  <si>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</si>
  <si>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</si>
  <si>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</si>
  <si>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</si>
  <si>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</si>
  <si>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</si>
  <si>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</si>
  <si>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</si>
  <si>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</si>
  <si>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</si>
  <si>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</si>
  <si>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</si>
  <si>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</si>
  <si>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</si>
  <si>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</si>
  <si>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</si>
  <si>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</si>
  <si>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</si>
  <si>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</si>
  <si>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</si>
  <si>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</si>
  <si>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</si>
  <si>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</si>
  <si>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</si>
  <si>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</si>
  <si>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</si>
  <si>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</si>
  <si>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</si>
  <si>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</si>
  <si>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</si>
  <si>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</si>
  <si>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</si>
  <si>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</si>
  <si>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</si>
  <si>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</si>
  <si>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</si>
  <si>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</si>
  <si>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</si>
  <si>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</si>
  <si>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</si>
  <si>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</si>
  <si>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</si>
  <si>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</si>
  <si>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</si>
  <si>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</si>
  <si>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</si>
  <si>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</si>
  <si>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</si>
  <si>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</si>
  <si>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</si>
  <si>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</si>
  <si>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</si>
  <si>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</si>
  <si>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</si>
  <si>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</si>
  <si>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</si>
  <si>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</si>
  <si>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</si>
  <si>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</si>
  <si>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</si>
  <si>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</si>
  <si>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</si>
  <si>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</si>
  <si>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</si>
  <si>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</si>
  <si>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</si>
  <si>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</si>
  <si>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</si>
  <si>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</si>
  <si>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</si>
  <si>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</si>
  <si>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</si>
  <si>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</si>
  <si>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</si>
  <si>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</si>
  <si>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</si>
  <si>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</si>
  <si>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</si>
  <si>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</si>
  <si>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</si>
  <si>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</si>
  <si>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</si>
  <si>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</si>
  <si>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</si>
  <si>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</si>
  <si>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</si>
  <si>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</si>
  <si>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</si>
  <si>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</si>
  <si>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</si>
  <si>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</si>
  <si>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</si>
  <si>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</si>
  <si>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</si>
  <si>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</si>
  <si>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</si>
  <si>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</si>
  <si>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</si>
  <si>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</si>
  <si>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</si>
  <si>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</si>
  <si>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</si>
  <si>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</si>
  <si>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</si>
  <si>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</si>
  <si>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</si>
  <si>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</si>
  <si>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</si>
  <si>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</si>
  <si>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</si>
  <si>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</si>
  <si>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</si>
  <si>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</si>
  <si>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</si>
  <si>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</si>
  <si>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</si>
  <si>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</si>
  <si>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</si>
  <si>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</si>
  <si>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</si>
  <si>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</si>
  <si>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</si>
  <si>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</si>
  <si>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</si>
  <si>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</si>
  <si>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</si>
  <si>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</si>
  <si>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</si>
  <si>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</si>
  <si>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</si>
  <si>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</si>
  <si>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</si>
  <si>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</si>
  <si>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</si>
  <si>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</si>
  <si>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</si>
  <si>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</si>
  <si>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</si>
  <si>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</si>
  <si>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</si>
  <si>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</si>
  <si>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</si>
  <si>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</si>
  <si>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</si>
  <si>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</si>
  <si>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</si>
  <si>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</si>
  <si>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</si>
  <si>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</si>
  <si>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</si>
  <si>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</si>
  <si>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</si>
  <si>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</si>
  <si>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</si>
  <si>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</si>
  <si>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</si>
  <si>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</si>
  <si>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</si>
  <si>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</si>
  <si>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</si>
  <si>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</si>
  <si>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</si>
  <si>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</si>
  <si>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</si>
  <si>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</si>
  <si>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</si>
  <si>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</si>
  <si>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</si>
  <si>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</si>
  <si>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</si>
  <si>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</si>
  <si>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</si>
  <si>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</si>
  <si>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</si>
  <si>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</si>
  <si>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</si>
  <si>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</si>
  <si>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</si>
  <si>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</si>
  <si>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</si>
  <si>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</si>
  <si>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</si>
  <si>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</si>
  <si>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</si>
  <si>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</si>
  <si>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</si>
  <si>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</si>
  <si>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</si>
  <si>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</si>
  <si>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</si>
  <si>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</si>
  <si>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</si>
  <si>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</si>
  <si>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</si>
  <si>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</si>
  <si>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</si>
  <si>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</si>
  <si>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</si>
  <si>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</si>
  <si>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</si>
  <si>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</si>
  <si>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</si>
  <si>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</si>
  <si>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</si>
  <si>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</si>
  <si>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</si>
  <si>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</si>
  <si>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</si>
  <si>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</si>
  <si>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</si>
  <si>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</si>
  <si>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</si>
  <si>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</si>
  <si>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</si>
  <si>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</si>
  <si>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</si>
  <si>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</si>
  <si>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</si>
  <si>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</si>
  <si>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</si>
  <si>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</si>
  <si>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</si>
  <si>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</si>
  <si>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</si>
  <si>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</si>
  <si>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</si>
  <si>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</si>
  <si>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</si>
  <si>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</si>
  <si>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</si>
  <si>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</si>
  <si>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</si>
  <si>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</si>
  <si>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</si>
  <si>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</si>
  <si>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</si>
  <si>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</si>
  <si>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</si>
  <si>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</si>
  <si>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</si>
  <si>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</si>
  <si>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</si>
  <si>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</si>
  <si>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</si>
  <si>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</si>
  <si>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</si>
  <si>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</si>
  <si>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</si>
  <si>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</si>
  <si>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</si>
  <si>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</si>
  <si>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</si>
  <si>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</si>
  <si>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</si>
  <si>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</si>
  <si>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</si>
  <si>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</si>
  <si>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</si>
  <si>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</si>
  <si>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</si>
  <si>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</si>
  <si>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</si>
  <si>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</si>
  <si>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</si>
  <si>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</si>
  <si>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</si>
  <si>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</si>
  <si>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</si>
  <si>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</si>
  <si>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</si>
  <si>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</si>
  <si>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</si>
  <si>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</si>
  <si>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</si>
  <si>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</si>
  <si>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</si>
  <si>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</si>
  <si>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</si>
  <si>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</si>
  <si>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</si>
  <si>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</si>
  <si>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</si>
  <si>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</si>
  <si>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</si>
  <si>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</si>
  <si>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</si>
  <si>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</si>
  <si>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</si>
  <si>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</si>
  <si>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</si>
  <si>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</si>
  <si>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</si>
  <si>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</si>
  <si>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</si>
  <si>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</si>
  <si>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</si>
  <si>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</si>
  <si>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</si>
  <si>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</si>
  <si>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</si>
  <si>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</si>
  <si>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</si>
  <si>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</si>
  <si>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</si>
  <si>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</si>
  <si>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</si>
  <si>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</si>
  <si>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</si>
  <si>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</si>
  <si>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</si>
  <si>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</si>
  <si>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</si>
  <si>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</si>
  <si>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</si>
  <si>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</si>
  <si>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</si>
  <si>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</si>
  <si>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</si>
  <si>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</si>
  <si>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</si>
  <si>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</si>
  <si>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</si>
  <si>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</si>
  <si>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</si>
  <si>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</si>
  <si>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</si>
  <si>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</si>
  <si>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</si>
  <si>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</si>
  <si>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</si>
  <si>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</si>
  <si>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</si>
  <si>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</si>
  <si>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</si>
  <si>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</si>
  <si>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</si>
  <si>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</si>
  <si>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</si>
  <si>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</si>
  <si>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</si>
  <si>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</si>
  <si>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</si>
  <si>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</si>
  <si>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</si>
  <si>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</si>
  <si>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</si>
  <si>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</si>
  <si>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</si>
  <si>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</si>
  <si>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</si>
  <si>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</si>
  <si>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</si>
  <si>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</si>
  <si>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</si>
  <si>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</si>
  <si>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</si>
  <si>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</si>
  <si>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</si>
  <si>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</si>
  <si>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</si>
  <si>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</si>
  <si>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</si>
  <si>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</si>
  <si>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</si>
  <si>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</si>
  <si>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</si>
  <si>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</si>
  <si>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</si>
  <si>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</si>
  <si>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</si>
  <si>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</si>
  <si>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</si>
  <si>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</si>
  <si>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</si>
  <si>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</si>
  <si>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</si>
  <si>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</si>
  <si>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</si>
  <si>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</si>
  <si>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</si>
  <si>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</si>
  <si>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</si>
  <si>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</si>
  <si>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</si>
  <si>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</si>
  <si>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</si>
  <si>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</si>
  <si>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</si>
  <si>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</si>
  <si>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</si>
  <si>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</si>
  <si>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</si>
  <si>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</si>
  <si>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</si>
  <si>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</si>
  <si>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</si>
  <si>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</si>
  <si>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</si>
  <si>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</si>
  <si>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</si>
  <si>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</si>
  <si>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</si>
  <si>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</si>
  <si>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</si>
  <si>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</si>
  <si>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</si>
  <si>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</si>
  <si>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</si>
  <si>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</si>
  <si>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</si>
  <si>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</si>
  <si>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</si>
  <si>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</si>
  <si>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</si>
  <si>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</si>
  <si>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</si>
  <si>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</si>
  <si>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</si>
  <si>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</si>
  <si>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</si>
  <si>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</si>
  <si>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</si>
  <si>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</si>
  <si>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</si>
  <si>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</si>
  <si>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</si>
  <si>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</si>
  <si>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</si>
  <si>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</si>
  <si>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</si>
  <si>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</si>
  <si>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</si>
  <si>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</si>
  <si>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</si>
  <si>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</si>
  <si>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</si>
  <si>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</si>
  <si>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</si>
  <si>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</si>
  <si>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</si>
  <si>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</si>
  <si>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</si>
  <si>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</si>
  <si>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</si>
  <si>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</si>
  <si>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</si>
  <si>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</si>
  <si>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</si>
  <si>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</si>
  <si>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</si>
  <si>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</si>
  <si>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</si>
  <si>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</si>
  <si>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</si>
  <si>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</si>
  <si>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</si>
  <si>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</si>
  <si>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</si>
  <si>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</si>
  <si>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</si>
  <si>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</si>
  <si>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</si>
  <si>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</si>
  <si>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</si>
  <si>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</si>
  <si>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</si>
  <si>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</si>
  <si>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</si>
  <si>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</si>
  <si>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</si>
  <si>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</si>
  <si>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</si>
  <si>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</si>
  <si>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</si>
  <si>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</si>
  <si>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</si>
  <si>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</si>
  <si>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</si>
  <si>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</si>
  <si>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</si>
  <si>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</si>
  <si>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</si>
  <si>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</si>
  <si>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</si>
  <si>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</si>
  <si>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</si>
  <si>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</si>
  <si>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</si>
  <si>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</si>
  <si>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</si>
  <si>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</si>
  <si>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</si>
  <si>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</si>
  <si>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</si>
  <si>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</si>
  <si>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</si>
  <si>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</si>
  <si>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</si>
  <si>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</si>
  <si>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</si>
  <si>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</si>
  <si>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</si>
  <si>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</si>
  <si>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</si>
  <si>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</si>
  <si>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</si>
  <si>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</si>
  <si>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</si>
  <si>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</si>
  <si>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</si>
  <si>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</si>
  <si>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</si>
  <si>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</si>
  <si>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</si>
  <si>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</si>
  <si>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</si>
  <si>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</si>
  <si>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</si>
  <si>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</si>
  <si>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</si>
  <si>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</si>
  <si>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</si>
  <si>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</si>
  <si>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</si>
  <si>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</si>
  <si>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</si>
  <si>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</si>
  <si>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</si>
  <si>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</si>
  <si>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</si>
  <si>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</si>
  <si>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</si>
  <si>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</si>
  <si>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</si>
  <si>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</si>
  <si>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</si>
  <si>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</si>
  <si>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</si>
  <si>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</si>
  <si>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</si>
  <si>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</si>
  <si>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</si>
  <si>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</si>
  <si>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</si>
  <si>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</si>
  <si>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</si>
  <si>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</si>
  <si>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</si>
  <si>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</si>
  <si>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</si>
  <si>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</si>
  <si>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</si>
  <si>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</si>
  <si>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</si>
  <si>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</si>
  <si>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</si>
  <si>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</si>
  <si>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</si>
  <si>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</si>
  <si>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</si>
  <si>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</si>
  <si>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</si>
  <si>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</si>
  <si>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</si>
  <si>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</si>
  <si>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</si>
  <si>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</si>
  <si>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</si>
  <si>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</si>
  <si>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</si>
  <si>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</si>
  <si>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</si>
  <si>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</si>
  <si>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</si>
  <si>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</si>
  <si>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</si>
  <si>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</si>
  <si>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</si>
  <si>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</si>
  <si>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</si>
  <si>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</si>
  <si>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</si>
  <si>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</si>
  <si>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</si>
  <si>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</si>
  <si>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</si>
  <si>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</si>
  <si>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</si>
  <si>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</si>
  <si>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</si>
  <si>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</si>
  <si>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</si>
  <si>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</si>
  <si>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</si>
  <si>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</si>
  <si>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</si>
  <si>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</si>
  <si>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</si>
  <si>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</si>
  <si>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</si>
  <si>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</si>
  <si>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</si>
  <si>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</si>
  <si>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</si>
  <si>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</si>
  <si>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</si>
  <si>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</si>
  <si>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</si>
  <si>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</si>
  <si>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</si>
  <si>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</si>
  <si>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</si>
  <si>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</si>
  <si>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</si>
  <si>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</si>
  <si>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</si>
  <si>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</si>
  <si>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</si>
  <si>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</si>
  <si>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</si>
  <si>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</si>
  <si>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</si>
  <si>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</si>
  <si>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</si>
  <si>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</si>
  <si>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</si>
  <si>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</si>
  <si>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</si>
  <si>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</si>
  <si>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</si>
  <si>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</si>
  <si>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</si>
  <si>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</si>
  <si>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</si>
  <si>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</si>
  <si>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</si>
  <si>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</si>
  <si>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</si>
  <si>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</si>
  <si>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</si>
  <si>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</si>
  <si>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</si>
  <si>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</si>
  <si>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</si>
  <si>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</si>
  <si>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</si>
  <si>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</si>
  <si>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</si>
  <si>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</si>
  <si>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</si>
  <si>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</si>
  <si>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</si>
  <si>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</si>
  <si>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</si>
  <si>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</si>
  <si>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</si>
  <si>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</si>
  <si>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</si>
  <si>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</si>
  <si>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</si>
  <si>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</si>
  <si>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</si>
  <si>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</si>
  <si>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</si>
  <si>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</si>
  <si>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</si>
  <si>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</si>
  <si>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</si>
  <si>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</si>
  <si>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</si>
  <si>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</si>
  <si>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</si>
  <si>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</si>
  <si>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</si>
  <si>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</si>
  <si>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</si>
  <si>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</si>
  <si>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</si>
  <si>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</si>
  <si>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</si>
  <si>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</si>
  <si>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</si>
  <si>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</si>
  <si>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</si>
  <si>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</si>
  <si>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</si>
  <si>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</si>
  <si>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</si>
  <si>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</si>
  <si>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</si>
  <si>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</si>
  <si>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</si>
  <si>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</si>
  <si>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</si>
  <si>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</si>
  <si>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</si>
  <si>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</si>
  <si>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</si>
  <si>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</si>
  <si>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</si>
  <si>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</si>
  <si>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</si>
  <si>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</si>
  <si>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</si>
  <si>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</si>
  <si>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</si>
  <si>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</si>
  <si>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</si>
  <si>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</si>
  <si>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</si>
  <si>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</si>
  <si>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</si>
  <si>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</si>
  <si>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</si>
  <si>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</si>
  <si>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</si>
  <si>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</si>
  <si>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</si>
  <si>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</si>
  <si>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</si>
  <si>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</si>
  <si>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</si>
  <si>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</si>
  <si>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</si>
  <si>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</si>
  <si>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</si>
  <si>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</si>
  <si>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</si>
  <si>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</si>
  <si>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</si>
  <si>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</si>
  <si>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</si>
  <si>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</si>
  <si>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</si>
  <si>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</si>
  <si>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</si>
  <si>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</si>
  <si>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</si>
  <si>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</si>
  <si>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</si>
  <si>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</si>
  <si>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</si>
  <si>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</si>
  <si>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</si>
  <si>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</si>
  <si>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</si>
  <si>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</si>
  <si>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</si>
  <si>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</si>
  <si>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</si>
  <si>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</si>
  <si>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</si>
  <si>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</si>
  <si>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</si>
  <si>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</si>
  <si>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</si>
  <si>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</si>
  <si>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</si>
  <si>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</si>
  <si>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</si>
  <si>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</si>
  <si>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</si>
  <si>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</si>
  <si>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</si>
  <si>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</si>
  <si>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</si>
  <si>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</si>
  <si>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</si>
  <si>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</si>
  <si>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</si>
  <si>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</si>
  <si>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</si>
  <si>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</si>
  <si>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</si>
  <si>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</si>
  <si>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</si>
  <si>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</si>
  <si>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</si>
  <si>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</si>
  <si>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</si>
  <si>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</si>
  <si>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</si>
  <si>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</si>
  <si>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</si>
  <si>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</si>
  <si>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</si>
  <si>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</si>
  <si>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</si>
  <si>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</si>
  <si>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</si>
  <si>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</si>
  <si>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</si>
  <si>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</si>
  <si>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</si>
  <si>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</si>
  <si>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</si>
  <si>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</si>
  <si>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</si>
  <si>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</si>
  <si>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</si>
  <si>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</si>
  <si>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</si>
  <si>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</si>
  <si>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</si>
  <si>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</si>
  <si>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</si>
  <si>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</si>
  <si>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</si>
  <si>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</si>
  <si>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</si>
  <si>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</si>
  <si>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</si>
  <si>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</si>
  <si>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</si>
  <si>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</si>
  <si>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</si>
  <si>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</si>
  <si>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</si>
  <si>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</si>
  <si>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</si>
  <si>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</si>
  <si>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</si>
  <si>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</si>
  <si>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</si>
  <si>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</si>
  <si>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</si>
  <si>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</si>
  <si>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</si>
  <si>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</si>
  <si>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</si>
  <si>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</si>
  <si>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</si>
  <si>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</si>
  <si>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</si>
  <si>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</si>
  <si>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</si>
  <si>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</si>
  <si>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</si>
  <si>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</si>
  <si>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</si>
  <si>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</si>
  <si>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</si>
  <si>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</si>
  <si>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</si>
  <si>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</si>
  <si>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</si>
  <si>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</si>
  <si>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</si>
  <si>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</si>
  <si>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</si>
  <si>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</si>
  <si>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</si>
  <si>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</si>
  <si>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</si>
  <si>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</si>
  <si>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</si>
  <si>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</si>
  <si>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</si>
  <si>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</si>
  <si>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</si>
  <si>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</si>
  <si>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</si>
  <si>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</si>
  <si>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</si>
  <si>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</si>
  <si>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</si>
  <si>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</si>
  <si>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</si>
  <si>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</si>
  <si>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</si>
  <si>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</si>
  <si>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</si>
  <si>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</si>
  <si>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</si>
  <si>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</si>
  <si>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</si>
  <si>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</si>
  <si>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</si>
  <si>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</si>
  <si>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</si>
  <si>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</si>
  <si>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</si>
  <si>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</si>
  <si>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</si>
  <si>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</si>
  <si>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</si>
  <si>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</si>
  <si>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</si>
  <si>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</si>
  <si>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</si>
  <si>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</si>
  <si>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</si>
  <si>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</si>
  <si>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</si>
  <si>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</si>
  <si>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</si>
  <si>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</si>
  <si>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</si>
  <si>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</si>
  <si>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</si>
  <si>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</si>
  <si>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</si>
  <si>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</si>
  <si>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</si>
  <si>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</si>
  <si>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</si>
  <si>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</si>
  <si>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</si>
  <si>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</si>
  <si>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</si>
  <si>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</si>
  <si>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</si>
  <si>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</si>
  <si>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</si>
  <si>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</si>
  <si>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</si>
  <si>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</si>
  <si>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</si>
  <si>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</si>
  <si>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</si>
  <si>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</si>
  <si>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</si>
  <si>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</si>
  <si>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</si>
  <si>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</si>
  <si>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</si>
  <si>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</si>
  <si>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</si>
  <si>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</si>
  <si>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</si>
  <si>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</si>
  <si>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</si>
  <si>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</si>
  <si>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</si>
  <si>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</si>
  <si>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</si>
  <si>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</si>
  <si>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</si>
  <si>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</si>
  <si>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</si>
  <si>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</si>
  <si>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</si>
  <si>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</si>
  <si>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</si>
  <si>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</si>
  <si>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</si>
  <si>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</si>
  <si>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</si>
  <si>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</si>
  <si>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</si>
  <si>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</si>
  <si>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</si>
  <si>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</si>
  <si>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</si>
  <si>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</si>
  <si>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</si>
  <si>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</si>
  <si>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</si>
  <si>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</si>
  <si>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</si>
  <si>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</si>
  <si>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</si>
  <si>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</si>
  <si>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</si>
  <si>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</si>
  <si>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</si>
  <si>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</si>
  <si>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</si>
  <si>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</si>
  <si>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</si>
  <si>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</si>
  <si>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</si>
  <si>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</si>
  <si>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</si>
  <si>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</si>
  <si>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</si>
  <si>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</si>
  <si>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</si>
  <si>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</si>
  <si>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</si>
  <si>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</si>
  <si>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</si>
  <si>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</si>
  <si>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</si>
  <si>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</si>
  <si>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</si>
  <si>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</si>
  <si>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</si>
  <si>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</si>
  <si>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</si>
  <si>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</si>
  <si>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</si>
  <si>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</si>
  <si>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</si>
  <si>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</si>
  <si>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</si>
  <si>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</si>
  <si>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</si>
  <si>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</si>
  <si>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</si>
  <si>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</si>
  <si>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</si>
  <si>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</si>
  <si>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</si>
  <si>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</si>
  <si>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</si>
  <si>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</si>
  <si>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</si>
  <si>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</si>
  <si>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</si>
  <si>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</si>
  <si>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</si>
  <si>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</si>
  <si>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</si>
  <si>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</si>
  <si>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</si>
  <si>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</si>
  <si>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</si>
  <si>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</si>
  <si>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</si>
  <si>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</si>
  <si>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</si>
  <si>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</si>
  <si>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</si>
  <si>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</si>
  <si>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</si>
  <si>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</si>
  <si>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</si>
  <si>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</si>
  <si>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</si>
  <si>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</si>
  <si>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</si>
  <si>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</si>
  <si>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</si>
  <si>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</si>
  <si>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</si>
  <si>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</si>
  <si>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</si>
  <si>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</si>
  <si>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</si>
  <si>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</si>
  <si>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</si>
  <si>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</si>
  <si>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</si>
  <si>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</si>
  <si>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</si>
  <si>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</si>
  <si>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</si>
  <si>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</si>
  <si>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</si>
  <si>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</si>
  <si>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</si>
  <si>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</si>
  <si>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</si>
  <si>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</si>
  <si>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</si>
  <si>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</si>
  <si>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</si>
  <si>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</si>
  <si>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</si>
  <si>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</si>
  <si>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</si>
  <si>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</si>
  <si>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</si>
  <si>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</si>
  <si>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</si>
  <si>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</si>
  <si>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</si>
  <si>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</si>
  <si>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</si>
  <si>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</si>
  <si>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</si>
  <si>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</si>
  <si>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</si>
  <si>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</si>
  <si>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</si>
  <si>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</si>
  <si>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</si>
  <si>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</si>
  <si>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</si>
  <si>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</si>
  <si>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</si>
  <si>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</si>
  <si>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</si>
  <si>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</si>
  <si>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</si>
  <si>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</si>
  <si>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</si>
  <si>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</si>
  <si>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</si>
  <si>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</si>
  <si>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</si>
  <si>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</si>
  <si>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</si>
  <si>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</si>
  <si>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</si>
  <si>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</si>
  <si>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</si>
  <si>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</si>
  <si>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</si>
  <si>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</si>
  <si>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</si>
  <si>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</si>
  <si>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</si>
  <si>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</si>
  <si>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</si>
  <si>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</si>
  <si>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</si>
  <si>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</si>
  <si>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</si>
  <si>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</si>
  <si>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</si>
  <si>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</si>
  <si>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</si>
  <si>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</si>
  <si>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</si>
  <si>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</si>
  <si>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</si>
  <si>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</si>
  <si>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</si>
  <si>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</si>
  <si>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</si>
  <si>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</si>
  <si>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</si>
  <si>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</si>
  <si>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</si>
  <si>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</si>
  <si>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</si>
  <si>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</si>
  <si>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</si>
  <si>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</si>
  <si>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</si>
  <si>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</si>
  <si>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</si>
  <si>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</si>
  <si>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</si>
  <si>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</si>
  <si>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</si>
  <si>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</si>
  <si>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</si>
  <si>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</si>
  <si>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</si>
  <si>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</si>
  <si>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</si>
  <si>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</si>
  <si>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</si>
  <si>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</si>
  <si>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</si>
  <si>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</si>
  <si>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</si>
  <si>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</si>
  <si>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</si>
  <si>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</si>
  <si>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</si>
  <si>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</si>
  <si>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</si>
  <si>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</si>
  <si>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</si>
  <si>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</si>
  <si>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</si>
  <si>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</si>
  <si>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</si>
  <si>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</si>
  <si>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</si>
  <si>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</si>
  <si>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</si>
  <si>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</si>
  <si>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</si>
  <si>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</si>
  <si>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</si>
  <si>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</si>
  <si>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</si>
  <si>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</si>
  <si>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</si>
  <si>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</si>
  <si>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</si>
  <si>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</si>
  <si>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</si>
  <si>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</si>
  <si>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</si>
  <si>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</si>
  <si>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</si>
  <si>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</si>
  <si>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</si>
  <si>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</si>
  <si>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</si>
  <si>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</si>
  <si>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</si>
  <si>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</si>
  <si>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</si>
  <si>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</si>
  <si>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</si>
  <si>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</si>
  <si>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</si>
  <si>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</si>
  <si>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</si>
  <si>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</si>
  <si>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</si>
  <si>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</si>
  <si>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</si>
  <si>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</si>
  <si>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</si>
  <si>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</si>
  <si>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</si>
  <si>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</si>
  <si>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</si>
  <si>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</si>
  <si>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</si>
  <si>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</si>
  <si>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</si>
  <si>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</si>
  <si>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</si>
  <si>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</si>
  <si>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</si>
  <si>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</si>
  <si>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</si>
  <si>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</si>
  <si>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</si>
  <si>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</si>
  <si>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</si>
  <si>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</si>
  <si>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</si>
  <si>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</si>
  <si>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</si>
  <si>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</si>
  <si>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</si>
  <si>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</si>
  <si>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</si>
  <si>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</si>
  <si>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</si>
  <si>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</si>
  <si>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</si>
  <si>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</si>
  <si>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</si>
  <si>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</si>
  <si>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</si>
  <si>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</si>
  <si>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</si>
  <si>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</si>
  <si>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</si>
  <si>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</si>
  <si>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</si>
  <si>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</si>
  <si>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</si>
  <si>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</si>
  <si>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</si>
  <si>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</si>
  <si>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</si>
  <si>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</si>
  <si>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</si>
  <si>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</si>
  <si>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</si>
  <si>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</si>
  <si>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</si>
  <si>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</si>
  <si>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</si>
  <si>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</si>
  <si>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</si>
  <si>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</si>
  <si>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</si>
  <si>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</si>
  <si>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</si>
  <si>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</si>
  <si>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</si>
  <si>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</si>
  <si>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</si>
  <si>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</si>
  <si>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</si>
  <si>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</si>
  <si>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</si>
  <si>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</si>
  <si>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</si>
  <si>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</si>
  <si>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</si>
  <si>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</si>
  <si>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</si>
  <si>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</si>
  <si>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</si>
  <si>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</si>
  <si>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</si>
  <si>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</si>
  <si>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</si>
  <si>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</si>
  <si>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</si>
  <si>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</si>
  <si>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</si>
  <si>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</si>
  <si>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</si>
  <si>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</si>
  <si>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</si>
  <si>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</si>
  <si>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</si>
  <si>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</si>
  <si>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</si>
  <si>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</si>
  <si>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</si>
  <si>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</si>
  <si>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</si>
  <si>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</si>
  <si>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</si>
  <si>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</si>
  <si>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</si>
  <si>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</si>
  <si>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</si>
  <si>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</si>
  <si>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</si>
  <si>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</si>
  <si>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</si>
  <si>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</si>
  <si>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</si>
  <si>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</si>
  <si>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</si>
  <si>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</si>
  <si>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</si>
  <si>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</si>
  <si>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</si>
  <si>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</si>
  <si>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</si>
  <si>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</si>
  <si>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</si>
  <si>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</si>
  <si>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</si>
  <si>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</si>
  <si>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</si>
  <si>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</si>
  <si>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</si>
  <si>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</si>
  <si>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</si>
  <si>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</si>
  <si>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</si>
  <si>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</si>
  <si>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</si>
  <si>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</si>
  <si>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</si>
  <si>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</si>
  <si>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</si>
  <si>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</si>
  <si>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</si>
  <si>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</si>
  <si>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</si>
  <si>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</si>
  <si>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</si>
  <si>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</si>
  <si>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</si>
  <si>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</si>
  <si>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</si>
  <si>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</si>
  <si>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</si>
  <si>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</si>
  <si>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</si>
  <si>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</si>
  <si>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</si>
  <si>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</si>
  <si>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</si>
  <si>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</si>
  <si>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</si>
  <si>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</si>
  <si>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</si>
  <si>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</si>
  <si>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</si>
  <si>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</si>
  <si>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</si>
  <si>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</si>
  <si>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</si>
  <si>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</si>
  <si>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</si>
  <si>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</si>
  <si>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</si>
  <si>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</si>
  <si>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</si>
  <si>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</si>
  <si>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</si>
  <si>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</si>
  <si>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</si>
  <si>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</si>
  <si>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</si>
  <si>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</si>
  <si>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</si>
  <si>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</si>
  <si>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</si>
  <si>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</si>
  <si>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</si>
  <si>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</si>
  <si>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</si>
  <si>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</si>
  <si>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</si>
  <si>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</si>
  <si>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</si>
  <si>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</si>
  <si>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</si>
  <si>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</si>
  <si>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</si>
  <si>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</si>
  <si>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</si>
  <si>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</si>
  <si>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</si>
  <si>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</si>
  <si>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</si>
  <si>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</si>
  <si>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</si>
  <si>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</si>
  <si>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</si>
  <si>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</si>
  <si>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</si>
  <si>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</si>
  <si>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</si>
  <si>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</si>
  <si>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</si>
  <si>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</si>
  <si>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</si>
  <si>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</si>
  <si>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</si>
  <si>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</si>
  <si>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</si>
  <si>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</si>
  <si>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</si>
  <si>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</si>
  <si>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</si>
  <si>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</si>
  <si>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</si>
  <si>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</si>
  <si>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</si>
  <si>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</si>
  <si>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</si>
  <si>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</si>
  <si>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</si>
  <si>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</si>
  <si>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</si>
  <si>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</si>
  <si>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</si>
  <si>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</si>
  <si>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</si>
  <si>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</si>
  <si>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</si>
  <si>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</si>
  <si>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</si>
  <si>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</si>
  <si>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</si>
  <si>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</si>
  <si>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</si>
  <si>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</si>
  <si>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</si>
  <si>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</si>
  <si>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</si>
  <si>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</si>
  <si>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</si>
  <si>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</si>
  <si>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</si>
  <si>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</si>
  <si>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</si>
  <si>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</si>
  <si>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</si>
  <si>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</si>
  <si>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</si>
  <si>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</si>
  <si>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</si>
  <si>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</si>
  <si>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</si>
  <si>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</si>
  <si>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</si>
  <si>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</si>
  <si>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</si>
  <si>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</si>
  <si>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</si>
  <si>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</si>
  <si>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</si>
  <si>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</si>
  <si>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</si>
  <si>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</si>
  <si>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</si>
  <si>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</si>
  <si>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</si>
  <si>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</si>
  <si>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</si>
  <si>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</si>
  <si>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</si>
  <si>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</si>
  <si>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</si>
  <si>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</si>
  <si>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</si>
  <si>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</si>
  <si>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</si>
  <si>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</si>
  <si>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</si>
  <si>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</si>
  <si>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</si>
  <si>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</si>
  <si>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</si>
  <si>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</si>
  <si>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</si>
  <si>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</si>
  <si>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</si>
  <si>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</si>
  <si>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</si>
  <si>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</si>
  <si>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</si>
  <si>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</si>
  <si>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</si>
  <si>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</si>
  <si>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</si>
  <si>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</si>
  <si>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</si>
  <si>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</si>
  <si>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</si>
  <si>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</si>
  <si>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</si>
  <si>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</si>
  <si>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</si>
  <si>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</si>
  <si>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</si>
  <si>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</si>
  <si>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</si>
  <si>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</si>
  <si>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</si>
  <si>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</si>
  <si>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</si>
  <si>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</si>
  <si>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</si>
  <si>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</si>
  <si>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</si>
  <si>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</si>
  <si>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</si>
  <si>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</si>
  <si>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</si>
  <si>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</si>
  <si>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</si>
  <si>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</si>
  <si>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</si>
  <si>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</si>
  <si>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</si>
  <si>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</si>
  <si>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</si>
  <si>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</si>
  <si>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</si>
  <si>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</si>
  <si>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</si>
  <si>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</si>
  <si>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</si>
  <si>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</si>
  <si>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</si>
  <si>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</si>
  <si>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</si>
  <si>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</si>
  <si>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</si>
  <si>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</si>
  <si>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</si>
  <si>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</si>
  <si>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</si>
  <si>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</si>
  <si>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</si>
  <si>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</si>
  <si>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</si>
  <si>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</si>
  <si>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</si>
  <si>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</si>
  <si>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</si>
  <si>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</si>
  <si>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</si>
  <si>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</si>
  <si>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</si>
  <si>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</si>
  <si>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</si>
  <si>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</si>
  <si>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</si>
  <si>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</si>
  <si>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</si>
  <si>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</si>
  <si>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</si>
  <si>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</si>
  <si>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</si>
  <si>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</si>
  <si>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</si>
  <si>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</si>
  <si>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</si>
  <si>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</si>
  <si>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</si>
  <si>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</si>
  <si>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</si>
  <si>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</si>
  <si>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</si>
  <si>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</si>
  <si>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</si>
  <si>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</si>
  <si>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</si>
  <si>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</si>
  <si>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</si>
  <si>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</si>
  <si>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</si>
  <si>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</si>
  <si>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</si>
  <si>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</si>
  <si>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</si>
  <si>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</si>
  <si>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</si>
  <si>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</si>
  <si>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</si>
  <si>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</si>
  <si>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</si>
  <si>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</si>
  <si>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</si>
  <si>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</si>
  <si>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</si>
  <si>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</si>
  <si>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</si>
  <si>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</si>
  <si>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</si>
  <si>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</si>
  <si>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</si>
  <si>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</si>
  <si>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</si>
  <si>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</si>
  <si>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</si>
  <si>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</si>
  <si>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</si>
  <si>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</si>
  <si>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</si>
  <si>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</si>
  <si>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</si>
  <si>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</si>
  <si>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</si>
  <si>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</si>
  <si>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</si>
  <si>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</si>
  <si>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</si>
  <si>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</si>
  <si>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</si>
  <si>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</si>
  <si>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</si>
  <si>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</si>
  <si>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</si>
  <si>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</si>
  <si>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</si>
  <si>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</si>
  <si>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</si>
  <si>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</si>
  <si>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</si>
  <si>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</si>
  <si>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</si>
  <si>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</si>
  <si>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</si>
  <si>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</si>
  <si>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</si>
  <si>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</si>
  <si>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</si>
  <si>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</si>
  <si>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</si>
  <si>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</si>
  <si>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</si>
  <si>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</si>
  <si>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</si>
  <si>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</si>
  <si>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</si>
  <si>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</si>
  <si>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</si>
  <si>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</si>
  <si>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</si>
  <si>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</si>
  <si>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</si>
  <si>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</si>
  <si>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</si>
  <si>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</si>
  <si>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</si>
  <si>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</si>
  <si>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</si>
  <si>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</si>
  <si>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</si>
  <si>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</si>
  <si>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</si>
  <si>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</si>
  <si>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</si>
  <si>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</si>
  <si>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</si>
  <si>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</si>
  <si>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</si>
  <si>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</si>
  <si>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</si>
  <si>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</si>
  <si>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</si>
  <si>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</si>
  <si>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</si>
  <si>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</si>
  <si>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</si>
  <si>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</si>
  <si>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</si>
  <si>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</si>
  <si>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</si>
  <si>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</si>
  <si>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</si>
  <si>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</si>
  <si>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</si>
  <si>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</si>
  <si>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</si>
  <si>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</si>
  <si>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</si>
  <si>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</si>
  <si>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</si>
  <si>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</si>
  <si>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</si>
  <si>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</si>
  <si>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</si>
  <si>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</si>
  <si>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</si>
  <si>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</si>
  <si>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</si>
  <si>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</si>
  <si>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</si>
  <si>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</si>
  <si>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</si>
  <si>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</si>
  <si>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</si>
  <si>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</si>
  <si>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</si>
  <si>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</si>
  <si>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</si>
  <si>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</si>
  <si>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</si>
  <si>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</si>
  <si>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</si>
  <si>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</si>
  <si>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</si>
  <si>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</si>
  <si>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</si>
  <si>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</si>
  <si>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</si>
  <si>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</si>
  <si>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</si>
  <si>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</si>
  <si>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</si>
  <si>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</si>
  <si>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</si>
  <si>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</si>
  <si>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</si>
  <si>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</si>
  <si>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</si>
  <si>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</si>
  <si>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</si>
  <si>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</si>
  <si>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</si>
  <si>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</si>
  <si>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</si>
  <si>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</si>
  <si>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</si>
  <si>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</si>
  <si>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</si>
  <si>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</si>
  <si>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</si>
  <si>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</si>
  <si>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</si>
  <si>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</si>
  <si>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</si>
  <si>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</si>
  <si>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</si>
  <si>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</si>
  <si>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</si>
  <si>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</si>
  <si>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</si>
  <si>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</si>
  <si>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</si>
  <si>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</si>
  <si>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</si>
  <si>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</si>
  <si>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</si>
  <si>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</si>
  <si>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</si>
  <si>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</si>
  <si>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</si>
  <si>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</si>
  <si>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</si>
  <si>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</si>
  <si>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</si>
  <si>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</si>
  <si>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</si>
  <si>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</si>
  <si>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</si>
  <si>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</si>
  <si>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</si>
  <si>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</si>
  <si>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</si>
  <si>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</si>
  <si>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</si>
  <si>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</si>
  <si>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</si>
  <si>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</si>
  <si>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</si>
  <si>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</si>
  <si>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</si>
  <si>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</si>
  <si>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</si>
  <si>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</si>
  <si>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</si>
  <si>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</si>
  <si>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</si>
  <si>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</si>
  <si>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</si>
  <si>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</si>
  <si>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</si>
  <si>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</si>
  <si>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</si>
  <si>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</si>
  <si>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</si>
  <si>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</si>
  <si>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</si>
  <si>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</si>
  <si>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</si>
  <si>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</si>
  <si>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</si>
  <si>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</si>
  <si>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</si>
  <si>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</si>
  <si>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</si>
  <si>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</si>
  <si>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</si>
  <si>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</si>
  <si>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</si>
  <si>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</si>
  <si>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</si>
  <si>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</si>
  <si>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</si>
  <si>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</si>
  <si>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</si>
  <si>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</si>
  <si>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</si>
  <si>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</si>
  <si>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</si>
  <si>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</si>
  <si>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</si>
  <si>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</si>
  <si>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</si>
  <si>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</si>
  <si>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</si>
  <si>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</si>
  <si>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</si>
  <si>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</si>
  <si>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</si>
  <si>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</si>
  <si>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</si>
  <si>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</si>
  <si>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</si>
  <si>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</si>
  <si>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</si>
  <si>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</si>
  <si>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</si>
  <si>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</si>
  <si>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</si>
  <si>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</si>
  <si>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</si>
  <si>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</si>
  <si>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</si>
  <si>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</si>
  <si>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</si>
  <si>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</si>
  <si>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</si>
  <si>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</si>
  <si>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</si>
  <si>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</si>
  <si>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</si>
  <si>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</si>
  <si>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</si>
  <si>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</si>
  <si>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</si>
  <si>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</si>
  <si>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</si>
  <si>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</si>
  <si>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</si>
  <si>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</si>
  <si>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</si>
  <si>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</si>
  <si>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</si>
  <si>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</si>
  <si>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</si>
  <si>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</si>
  <si>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</si>
  <si>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</si>
  <si>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</si>
  <si>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</si>
  <si>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</si>
  <si>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</si>
  <si>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</si>
  <si>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</si>
  <si>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</si>
  <si>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</si>
  <si>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</si>
  <si>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</si>
  <si>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</si>
  <si>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</si>
  <si>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</si>
  <si>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</si>
  <si>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</si>
  <si>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</si>
  <si>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</si>
  <si>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</si>
  <si>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</si>
  <si>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</si>
  <si>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</si>
  <si>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</si>
  <si>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</si>
  <si>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</si>
  <si>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</si>
  <si>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</si>
  <si>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</si>
  <si>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</si>
  <si>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</si>
  <si>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</si>
  <si>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</si>
  <si>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</si>
  <si>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</si>
  <si>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</si>
  <si>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</si>
  <si>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</si>
  <si>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</si>
  <si>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</si>
  <si>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</si>
  <si>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</si>
  <si>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</si>
  <si>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</si>
  <si>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</si>
  <si>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</si>
  <si>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</si>
  <si>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</si>
  <si>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</si>
  <si>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</si>
  <si>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</si>
  <si>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</si>
  <si>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</si>
  <si>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</si>
  <si>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</si>
  <si>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</si>
  <si>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</si>
  <si>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</si>
  <si>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</si>
  <si>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</si>
  <si>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</si>
  <si>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</si>
  <si>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</si>
  <si>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</si>
  <si>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</si>
  <si>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</si>
  <si>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</si>
  <si>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</si>
  <si>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</si>
  <si>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</si>
  <si>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</si>
  <si>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</si>
  <si>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</si>
  <si>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</si>
  <si>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</si>
  <si>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</si>
  <si>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</si>
  <si>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</si>
  <si>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</si>
  <si>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</si>
  <si>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</si>
  <si>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</si>
  <si>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</si>
  <si>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</si>
  <si>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</si>
  <si>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</si>
  <si>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</si>
  <si>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</si>
  <si>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</si>
  <si>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</si>
  <si>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</si>
  <si>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</si>
  <si>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</si>
  <si>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</si>
  <si>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</si>
  <si>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</si>
  <si>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</si>
  <si>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</si>
  <si>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</si>
  <si>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</si>
  <si>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</si>
  <si>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</si>
  <si>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</si>
  <si>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</si>
  <si>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</si>
  <si>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</si>
  <si>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</si>
  <si>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</si>
  <si>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</si>
  <si>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</si>
  <si>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</si>
  <si>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</si>
  <si>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</si>
  <si>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</si>
  <si>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</si>
  <si>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</si>
  <si>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</si>
  <si>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</si>
  <si>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</si>
  <si>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</si>
  <si>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</si>
  <si>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</si>
  <si>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</si>
  <si>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</si>
  <si>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</si>
  <si>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</si>
  <si>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</si>
  <si>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</si>
  <si>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</si>
  <si>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</si>
  <si>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</si>
  <si>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</si>
  <si>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</si>
  <si>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</si>
  <si>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</si>
  <si>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</si>
  <si>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</si>
  <si>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</si>
  <si>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</si>
  <si>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</si>
  <si>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</si>
  <si>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</si>
  <si>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</si>
  <si>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</si>
  <si>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</si>
  <si>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</si>
  <si>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</si>
  <si>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</si>
  <si>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</si>
  <si>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</si>
  <si>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</si>
  <si>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</si>
  <si>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</si>
  <si>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</si>
  <si>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</si>
  <si>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</si>
  <si>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</si>
  <si>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</si>
  <si>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</si>
  <si>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</si>
  <si>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</si>
  <si>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</si>
  <si>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</si>
  <si>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</si>
  <si>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</si>
  <si>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</si>
  <si>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</si>
  <si>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</si>
  <si>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</si>
  <si>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</si>
  <si>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</si>
  <si>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</si>
  <si>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</si>
  <si>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</si>
  <si>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</si>
  <si>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</si>
  <si>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</si>
  <si>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</si>
  <si>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</si>
  <si>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</si>
  <si>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</si>
  <si>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</si>
  <si>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</si>
  <si>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</si>
  <si>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</si>
  <si>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</si>
  <si>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</si>
  <si>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</si>
  <si>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</si>
  <si>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</si>
  <si>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</si>
  <si>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</si>
  <si>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</si>
  <si>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</si>
  <si>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</si>
  <si>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</si>
  <si>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</si>
  <si>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</si>
  <si>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</si>
  <si>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</si>
  <si>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</si>
  <si>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</si>
  <si>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</si>
  <si>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</si>
  <si>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</si>
  <si>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</si>
  <si>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</si>
  <si>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</si>
  <si>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</si>
  <si>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</si>
  <si>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</si>
  <si>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</si>
  <si>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</si>
  <si>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</si>
  <si>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</si>
  <si>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</si>
  <si>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</si>
  <si>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</si>
  <si>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</si>
  <si>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</si>
  <si>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</si>
  <si>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</si>
  <si>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</si>
  <si>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</si>
  <si>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</si>
  <si>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</si>
  <si>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</si>
  <si>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</si>
  <si>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</si>
  <si>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</si>
  <si>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</si>
  <si>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</si>
  <si>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</si>
  <si>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</si>
  <si>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</si>
  <si>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</si>
  <si>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</si>
  <si>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</si>
  <si>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</si>
  <si>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</si>
  <si>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</si>
  <si>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</si>
  <si>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</si>
  <si>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</si>
  <si>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</si>
  <si>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</si>
  <si>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</si>
  <si>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</si>
  <si>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</si>
  <si>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</si>
  <si>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</si>
  <si>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</si>
  <si>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</si>
  <si>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</si>
  <si>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</si>
  <si>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</si>
  <si>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</si>
  <si>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</si>
  <si>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</si>
  <si>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</si>
  <si>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</si>
  <si>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</si>
  <si>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</si>
  <si>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</si>
  <si>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</si>
  <si>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</si>
  <si>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</si>
  <si>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</si>
  <si>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</si>
  <si>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</si>
  <si>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</si>
  <si>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</si>
  <si>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</si>
  <si>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</si>
  <si>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</si>
  <si>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</si>
  <si>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</si>
  <si>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</si>
  <si>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</si>
  <si>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</si>
  <si>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</si>
  <si>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</si>
  <si>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</si>
  <si>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</si>
  <si>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</si>
  <si>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</si>
  <si>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</si>
  <si>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</si>
  <si>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</si>
  <si>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</si>
  <si>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</si>
  <si>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</si>
  <si>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</si>
  <si>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</si>
  <si>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</si>
  <si>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</si>
  <si>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</si>
  <si>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</si>
  <si>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</si>
  <si>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</si>
  <si>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</si>
  <si>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</si>
  <si>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</si>
  <si>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</si>
  <si>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</si>
  <si>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</si>
  <si>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</si>
  <si>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</si>
  <si>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</si>
  <si>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</si>
  <si>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</si>
  <si>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</si>
  <si>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</si>
  <si>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</si>
  <si>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</si>
  <si>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</si>
  <si>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</si>
  <si>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</si>
  <si>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</si>
  <si>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</si>
  <si>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</si>
  <si>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</si>
  <si>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</si>
  <si>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</si>
  <si>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</si>
  <si>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</si>
  <si>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</si>
  <si>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</si>
  <si>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</si>
  <si>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</si>
  <si>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</si>
  <si>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</si>
  <si>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</si>
  <si>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</si>
  <si>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</si>
  <si>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</si>
  <si>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</si>
  <si>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</si>
  <si>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</si>
  <si>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</si>
  <si>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</si>
  <si>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</si>
  <si>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</si>
  <si>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</si>
  <si>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</si>
  <si>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</si>
  <si>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</si>
  <si>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</si>
  <si>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</si>
  <si>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</si>
  <si>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</si>
  <si>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</si>
  <si>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</si>
  <si>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</si>
  <si>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</si>
  <si>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</si>
  <si>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</si>
  <si>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</si>
  <si>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</si>
  <si>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</si>
  <si>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</si>
  <si>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</si>
  <si>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</si>
  <si>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</si>
  <si>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</si>
  <si>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</si>
  <si>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</si>
  <si>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</si>
  <si>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</si>
  <si>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</si>
  <si>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</si>
  <si>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</si>
  <si>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</si>
  <si>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</si>
  <si>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</si>
  <si>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</si>
  <si>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</si>
  <si>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</si>
  <si>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</si>
  <si>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</si>
  <si>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</si>
  <si>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</si>
  <si>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</si>
  <si>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</si>
  <si>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</si>
  <si>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</si>
  <si>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</si>
  <si>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</si>
  <si>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</si>
  <si>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</si>
  <si>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</si>
  <si>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</si>
  <si>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</si>
  <si>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</si>
  <si>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</si>
  <si>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</si>
  <si>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</si>
  <si>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</si>
  <si>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</si>
  <si>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</si>
  <si>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</si>
  <si>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</si>
  <si>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</si>
  <si>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</si>
  <si>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</si>
  <si>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</si>
  <si>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</si>
  <si>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</si>
  <si>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</si>
  <si>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</si>
  <si>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</si>
  <si>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</si>
  <si>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</si>
  <si>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</si>
  <si>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</si>
  <si>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</si>
  <si>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</si>
  <si>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</si>
  <si>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</si>
  <si>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</si>
  <si>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</si>
  <si>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</si>
  <si>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</si>
  <si>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</si>
  <si>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</si>
  <si>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</si>
  <si>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</si>
  <si>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</si>
  <si>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</si>
  <si>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</si>
  <si>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</si>
  <si>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</si>
  <si>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</si>
  <si>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</si>
  <si>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</si>
  <si>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</si>
  <si>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</si>
  <si>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</si>
  <si>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</si>
  <si>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</si>
  <si>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</si>
  <si>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</si>
  <si>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</si>
  <si>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</si>
  <si>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</si>
  <si>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</si>
  <si>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</si>
  <si>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</si>
  <si>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</si>
  <si>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</si>
  <si>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</si>
  <si>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</si>
  <si>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</si>
  <si>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</si>
  <si>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</si>
  <si>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</si>
  <si>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</si>
  <si>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</si>
  <si>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</si>
  <si>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</si>
  <si>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</si>
  <si>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</si>
  <si>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</si>
  <si>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</si>
  <si>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</si>
  <si>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</si>
  <si>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</si>
  <si>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</si>
  <si>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</si>
  <si>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</si>
  <si>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</si>
  <si>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</si>
  <si>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</si>
  <si>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</si>
  <si>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</si>
  <si>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</si>
  <si>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</si>
  <si>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</si>
  <si>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</si>
  <si>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</si>
  <si>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</si>
  <si>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</si>
  <si>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</si>
  <si>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</si>
  <si>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</si>
  <si>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</si>
  <si>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</si>
  <si>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</si>
  <si>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</si>
  <si>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</si>
  <si>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</si>
  <si>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</si>
  <si>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</si>
  <si>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</si>
  <si>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</si>
  <si>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</si>
  <si>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</si>
  <si>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</si>
  <si>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</si>
  <si>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</si>
  <si>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</si>
  <si>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</si>
  <si>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</si>
  <si>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</si>
  <si>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</si>
  <si>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</si>
  <si>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</si>
  <si>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</si>
  <si>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</si>
  <si>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</si>
  <si>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</si>
  <si>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</si>
  <si>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</si>
  <si>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</si>
  <si>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</si>
  <si>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</si>
  <si>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</si>
  <si>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</si>
  <si>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</si>
  <si>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</si>
  <si>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</si>
  <si>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</si>
  <si>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</si>
  <si>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</si>
  <si>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</si>
  <si>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</si>
  <si>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</si>
  <si>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</si>
  <si>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</si>
  <si>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</si>
  <si>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</si>
  <si>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</si>
  <si>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</si>
  <si>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</si>
  <si>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</si>
  <si>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</si>
  <si>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</si>
  <si>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</si>
  <si>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</si>
  <si>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</si>
  <si>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</si>
  <si>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</si>
  <si>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</si>
  <si>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</si>
  <si>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</si>
  <si>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</si>
  <si>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</si>
  <si>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</si>
  <si>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</si>
  <si>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</si>
  <si>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</si>
  <si>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</si>
  <si>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</si>
  <si>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</si>
  <si>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</si>
  <si>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</si>
  <si>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</si>
  <si>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</si>
  <si>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</si>
  <si>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</si>
  <si>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</si>
  <si>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</si>
  <si>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</si>
  <si>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</si>
  <si>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</si>
  <si>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</si>
  <si>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</si>
  <si>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</si>
  <si>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</si>
  <si>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</si>
  <si>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</si>
  <si>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</si>
  <si>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</si>
  <si>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</si>
  <si>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</si>
  <si>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</si>
  <si>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</si>
  <si>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</si>
  <si>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</si>
  <si>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</si>
  <si>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</si>
  <si>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</si>
  <si>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</si>
  <si>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</si>
  <si>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</si>
  <si>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</si>
  <si>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</si>
  <si>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</si>
  <si>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</si>
  <si>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</si>
  <si>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</si>
  <si>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</si>
  <si>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</si>
  <si>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</si>
  <si>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</si>
  <si>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</si>
  <si>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</si>
  <si>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</si>
  <si>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</si>
  <si>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</si>
  <si>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</si>
  <si>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</si>
  <si>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</si>
  <si>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</si>
  <si>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</si>
  <si>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</si>
  <si>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</si>
  <si>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</si>
  <si>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</si>
  <si>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</si>
  <si>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</si>
  <si>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</si>
  <si>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</si>
  <si>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</si>
  <si>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</si>
  <si>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</si>
  <si>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</si>
  <si>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</si>
  <si>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</si>
  <si>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</si>
  <si>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</si>
  <si>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</si>
  <si>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</si>
  <si>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</si>
  <si>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</si>
  <si>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</si>
  <si>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</si>
  <si>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</si>
  <si>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</si>
  <si>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</si>
  <si>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</si>
  <si>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</si>
  <si>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</si>
  <si>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</si>
  <si>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</si>
  <si>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</si>
  <si>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</si>
  <si>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</si>
  <si>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</si>
  <si>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</si>
  <si>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</si>
  <si>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</si>
  <si>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</si>
  <si>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</si>
  <si>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</si>
  <si>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</si>
  <si>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</si>
  <si>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</si>
  <si>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</si>
  <si>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</si>
  <si>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</si>
  <si>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</si>
  <si>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</si>
  <si>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</si>
  <si>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</si>
  <si>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</si>
  <si>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</si>
  <si>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</si>
  <si>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</si>
  <si>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</si>
  <si>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</si>
  <si>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</si>
  <si>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</si>
  <si>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</si>
  <si>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</si>
  <si>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</si>
  <si>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</si>
  <si>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</si>
  <si>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</si>
  <si>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</si>
  <si>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</si>
  <si>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</si>
  <si>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</si>
  <si>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</si>
  <si>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</si>
  <si>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</si>
  <si>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</si>
  <si>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</si>
  <si>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</si>
  <si>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</si>
  <si>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</si>
  <si>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</si>
  <si>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</si>
  <si>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</si>
  <si>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</si>
  <si>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</si>
  <si>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</si>
  <si>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</si>
  <si>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</si>
  <si>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</si>
  <si>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</si>
  <si>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</si>
  <si>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</si>
  <si>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</si>
  <si>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</si>
  <si>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</si>
  <si>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</si>
  <si>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</si>
  <si>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</si>
  <si>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</si>
  <si>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</si>
  <si>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</si>
  <si>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</si>
  <si>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</si>
  <si>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</si>
  <si>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</si>
  <si>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</si>
  <si>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</si>
  <si>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</si>
  <si>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</si>
  <si>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</si>
  <si>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</si>
  <si>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</si>
  <si>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</si>
  <si>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</si>
  <si>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</si>
  <si>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</si>
  <si>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</si>
  <si>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</si>
  <si>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</si>
  <si>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</si>
  <si>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</si>
  <si>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</si>
  <si>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</si>
  <si>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</si>
  <si>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</si>
  <si>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</si>
  <si>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</si>
  <si>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</si>
  <si>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</si>
  <si>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</si>
  <si>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</si>
  <si>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</si>
  <si>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</si>
  <si>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</si>
  <si>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</si>
  <si>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</si>
  <si>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</si>
  <si>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</si>
  <si>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</si>
  <si>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</si>
  <si>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</si>
  <si>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</si>
  <si>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</si>
  <si>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</si>
  <si>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</si>
  <si>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</si>
  <si>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</si>
  <si>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</si>
  <si>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</si>
  <si>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</si>
  <si>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</si>
  <si>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</si>
  <si>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</si>
  <si>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</si>
  <si>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</si>
  <si>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</si>
  <si>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</si>
  <si>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</si>
  <si>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</si>
  <si>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</si>
  <si>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</si>
  <si>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</si>
  <si>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</si>
  <si>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</si>
  <si>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</si>
  <si>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</si>
  <si>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</si>
  <si>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</si>
  <si>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</si>
  <si>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</si>
  <si>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</si>
  <si>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</si>
  <si>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</si>
  <si>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</si>
  <si>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</si>
  <si>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</si>
  <si>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</si>
  <si>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</si>
  <si>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</si>
  <si>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</si>
  <si>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</si>
  <si>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</si>
  <si>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</si>
  <si>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</si>
  <si>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</si>
  <si>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</si>
  <si>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</si>
  <si>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</si>
  <si>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</si>
  <si>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</si>
  <si>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</si>
  <si>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</si>
  <si>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</si>
  <si>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</si>
  <si>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</si>
  <si>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</si>
  <si>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</si>
  <si>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</si>
  <si>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</si>
  <si>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</si>
  <si>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</si>
  <si>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</si>
  <si>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</si>
  <si>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</si>
  <si>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</si>
  <si>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</si>
  <si>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</si>
  <si>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</si>
  <si>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</si>
  <si>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</si>
  <si>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</si>
  <si>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</si>
  <si>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</si>
  <si>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</si>
  <si>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</si>
  <si>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</si>
  <si>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</si>
  <si>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</si>
  <si>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</si>
  <si>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</si>
  <si>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</si>
  <si>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</si>
  <si>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</si>
  <si>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</si>
  <si>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</si>
  <si>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</si>
  <si>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</si>
  <si>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</si>
  <si>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</si>
  <si>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</si>
  <si>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</si>
  <si>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</si>
  <si>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</si>
  <si>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</si>
  <si>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</si>
  <si>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</si>
  <si>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</si>
  <si>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</si>
  <si>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</si>
  <si>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</si>
  <si>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</si>
  <si>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</si>
  <si>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</si>
  <si>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</si>
  <si>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</si>
  <si>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</si>
  <si>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</si>
  <si>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</si>
  <si>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</si>
  <si>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</si>
  <si>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</si>
  <si>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</si>
  <si>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</si>
  <si>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</si>
  <si>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</si>
  <si>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</si>
  <si>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</si>
  <si>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</si>
  <si>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</si>
  <si>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</si>
  <si>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</si>
  <si>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</si>
  <si>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</si>
  <si>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</si>
  <si>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</si>
  <si>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</si>
  <si>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</si>
  <si>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</si>
  <si>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</si>
  <si>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</si>
  <si>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</si>
  <si>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</si>
  <si>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</si>
  <si>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</si>
  <si>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</si>
  <si>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</si>
  <si>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</si>
  <si>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</si>
  <si>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</si>
  <si>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</si>
  <si>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</si>
  <si>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</si>
  <si>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</si>
  <si>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</si>
  <si>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</si>
  <si>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</si>
  <si>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</si>
  <si>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</si>
  <si>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</si>
  <si>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</si>
  <si>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</si>
  <si>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</si>
  <si>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</si>
  <si>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</si>
  <si>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</si>
  <si>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</si>
  <si>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</si>
  <si>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</si>
  <si>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</si>
  <si>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</si>
  <si>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</si>
  <si>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</si>
  <si>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</si>
  <si>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</si>
  <si>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</si>
  <si>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</si>
  <si>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</si>
  <si>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</si>
  <si>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</si>
  <si>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</si>
  <si>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</si>
  <si>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</si>
  <si>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</si>
  <si>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</si>
  <si>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</si>
  <si>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</si>
  <si>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</si>
  <si>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</si>
  <si>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</si>
  <si>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</si>
  <si>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</si>
  <si>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</si>
  <si>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</si>
  <si>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</si>
  <si>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</si>
  <si>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</si>
  <si>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</si>
  <si>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</si>
  <si>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</si>
  <si>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</si>
  <si>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</si>
  <si>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</si>
  <si>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</si>
  <si>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</si>
  <si>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</si>
  <si>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</si>
  <si>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</si>
  <si>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</si>
  <si>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</si>
  <si>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</si>
  <si>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</si>
  <si>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</si>
  <si>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</si>
  <si>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</si>
  <si>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</si>
  <si>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</si>
  <si>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</si>
  <si>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</si>
  <si>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</si>
  <si>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</si>
  <si>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</si>
  <si>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</si>
  <si>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</si>
  <si>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</si>
  <si>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</si>
  <si>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</si>
  <si>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</si>
  <si>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</si>
  <si>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</si>
  <si>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</si>
  <si>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</si>
  <si>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</si>
  <si>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</si>
  <si>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</si>
  <si>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</si>
  <si>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</si>
  <si>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</si>
  <si>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</si>
  <si>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</si>
  <si>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</si>
  <si>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</si>
  <si>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</si>
  <si>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</si>
  <si>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</si>
  <si>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</si>
  <si>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</si>
  <si>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</si>
  <si>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</si>
  <si>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</si>
  <si>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</si>
  <si>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</si>
  <si>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</si>
  <si>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</si>
  <si>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</si>
  <si>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</si>
  <si>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</si>
  <si>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</si>
  <si>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</si>
  <si>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</si>
  <si>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</si>
  <si>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</si>
  <si>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</si>
  <si>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</si>
  <si>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</si>
  <si>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</si>
  <si>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</si>
  <si>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</si>
  <si>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</si>
  <si>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</si>
  <si>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</si>
  <si>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</si>
  <si>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</si>
  <si>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</si>
  <si>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</si>
  <si>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</si>
  <si>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</si>
  <si>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</si>
  <si>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</si>
  <si>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</si>
  <si>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</si>
  <si>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</si>
  <si>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</si>
  <si>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</si>
  <si>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</si>
  <si>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</si>
  <si>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</si>
  <si>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</si>
  <si>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</si>
  <si>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</si>
  <si>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</si>
  <si>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</si>
  <si>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</si>
  <si>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</si>
  <si>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</si>
  <si>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</si>
  <si>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</si>
  <si>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</si>
  <si>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</si>
  <si>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</si>
  <si>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</si>
  <si>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</si>
  <si>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</si>
  <si>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</si>
  <si>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</si>
  <si>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</si>
  <si>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</si>
  <si>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</si>
  <si>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</si>
  <si>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</si>
  <si>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</si>
  <si>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</si>
  <si>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</si>
  <si>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</si>
  <si>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</si>
  <si>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</si>
  <si>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</si>
  <si>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</si>
  <si>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</si>
  <si>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</si>
  <si>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</si>
  <si>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</si>
  <si>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</si>
  <si>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</si>
  <si>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</si>
  <si>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</si>
  <si>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</si>
  <si>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</si>
  <si>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</si>
  <si>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</si>
  <si>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</si>
  <si>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</si>
  <si>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</si>
  <si>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</si>
  <si>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</si>
  <si>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</si>
  <si>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</si>
  <si>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</si>
  <si>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</si>
  <si>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</si>
  <si>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</si>
  <si>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</si>
  <si>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</si>
  <si>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</si>
  <si>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</si>
  <si>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</si>
  <si>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</si>
  <si>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</si>
  <si>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</si>
  <si>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</si>
  <si>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</si>
  <si>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</si>
  <si>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</si>
  <si>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</si>
  <si>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</si>
  <si>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</si>
  <si>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</si>
  <si>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</si>
  <si>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</si>
  <si>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</si>
  <si>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</si>
  <si>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</si>
  <si>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</si>
  <si>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</si>
  <si>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</si>
  <si>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</si>
  <si>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</si>
  <si>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</si>
  <si>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</si>
  <si>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</si>
  <si>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</si>
  <si>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</si>
  <si>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</si>
  <si>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</si>
  <si>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</si>
  <si>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</si>
  <si>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</si>
  <si>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</si>
  <si>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</si>
  <si>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</si>
  <si>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</si>
  <si>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</si>
  <si>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</si>
  <si>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</si>
  <si>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</si>
  <si>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</si>
  <si>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</si>
  <si>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</si>
  <si>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</si>
  <si>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</si>
  <si>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</si>
  <si>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</si>
  <si>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</si>
  <si>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</si>
  <si>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</si>
  <si>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</si>
  <si>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</si>
  <si>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</si>
  <si>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</si>
  <si>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</si>
  <si>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</si>
  <si>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</si>
  <si>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</si>
  <si>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</si>
  <si>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</si>
  <si>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</si>
  <si>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</si>
  <si>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</si>
  <si>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</si>
  <si>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</si>
  <si>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</si>
  <si>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</si>
  <si>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</si>
  <si>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</si>
  <si>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</si>
  <si>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</si>
  <si>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</si>
  <si>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</si>
  <si>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</si>
  <si>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</si>
  <si>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</si>
  <si>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</si>
  <si>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</si>
  <si>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</si>
  <si>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</si>
  <si>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</si>
  <si>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</si>
  <si>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</si>
  <si>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</si>
  <si>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</si>
  <si>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</si>
  <si>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</si>
  <si>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</si>
  <si>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</si>
  <si>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</si>
  <si>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</si>
  <si>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</si>
  <si>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</si>
  <si>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</si>
  <si>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</si>
  <si>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</si>
  <si>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</si>
  <si>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</si>
  <si>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</si>
  <si>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</si>
  <si>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</si>
  <si>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</si>
  <si>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</si>
  <si>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</si>
  <si>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</si>
  <si>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</si>
  <si>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</si>
  <si>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</si>
  <si>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</si>
  <si>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</si>
  <si>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</si>
  <si>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</si>
  <si>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</si>
  <si>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</si>
  <si>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</si>
  <si>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</si>
  <si>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</si>
  <si>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</si>
  <si>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</si>
  <si>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</si>
  <si>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</si>
  <si>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</si>
  <si>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</si>
  <si>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</si>
  <si>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</si>
  <si>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</si>
  <si>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</si>
  <si>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</si>
  <si>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</si>
  <si>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</si>
  <si>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</si>
  <si>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</si>
  <si>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</si>
  <si>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</si>
  <si>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</si>
  <si>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</si>
  <si>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</si>
  <si>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</si>
  <si>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</si>
  <si>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</si>
  <si>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</si>
  <si>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</si>
  <si>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</si>
  <si>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</si>
  <si>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</si>
  <si>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</si>
  <si>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</si>
  <si>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</si>
  <si>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</si>
  <si>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</si>
  <si>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</si>
  <si>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</si>
  <si>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</si>
  <si>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</si>
  <si>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</si>
  <si>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</si>
  <si>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</si>
  <si>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</si>
  <si>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</si>
  <si>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</si>
  <si>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</si>
  <si>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</si>
  <si>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</si>
  <si>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</si>
  <si>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</si>
  <si>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</si>
  <si>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</si>
  <si>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</si>
  <si>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</si>
  <si>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</si>
  <si>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</si>
  <si>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</si>
  <si>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</si>
  <si>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</si>
  <si>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</si>
  <si>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</si>
  <si>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</si>
  <si>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</si>
  <si>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</si>
  <si>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</si>
  <si>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</si>
  <si>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</si>
  <si>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</si>
  <si>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</si>
  <si>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</si>
  <si>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</si>
  <si>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</si>
  <si>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</si>
  <si>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</si>
  <si>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</si>
  <si>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</si>
  <si>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</si>
  <si>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</si>
  <si>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</si>
  <si>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</si>
  <si>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</si>
  <si>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</si>
  <si>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</si>
  <si>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</si>
  <si>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</si>
  <si>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</si>
  <si>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</si>
  <si>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</si>
  <si>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</si>
  <si>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</si>
  <si>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</si>
  <si>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</si>
  <si>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</si>
  <si>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</si>
  <si>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</si>
  <si>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</si>
  <si>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</si>
  <si>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</si>
  <si>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</si>
  <si>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</si>
  <si>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</si>
  <si>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</si>
  <si>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</si>
  <si>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</si>
  <si>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</si>
  <si>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</si>
  <si>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</si>
  <si>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</si>
  <si>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</si>
  <si>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</si>
  <si>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</si>
  <si>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</si>
  <si>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</si>
  <si>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</si>
  <si>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</si>
  <si>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</si>
  <si>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</si>
  <si>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</si>
  <si>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</si>
  <si>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</si>
  <si>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</si>
  <si>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</si>
  <si>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</si>
  <si>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</si>
  <si>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</si>
  <si>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</si>
  <si>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</si>
  <si>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</si>
  <si>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</si>
  <si>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</si>
  <si>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</si>
  <si>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</si>
  <si>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</si>
  <si>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</si>
  <si>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</si>
  <si>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</si>
  <si>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</si>
  <si>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</si>
  <si>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</si>
  <si>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</si>
  <si>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</si>
  <si>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</si>
  <si>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</si>
  <si>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</si>
  <si>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</si>
  <si>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</si>
  <si>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</si>
  <si>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</si>
  <si>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</si>
  <si>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</si>
  <si>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</si>
  <si>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</si>
  <si>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</si>
  <si>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</si>
  <si>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</si>
  <si>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</si>
  <si>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</si>
  <si>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</si>
  <si>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</si>
  <si>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</si>
  <si>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</si>
  <si>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</si>
  <si>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</si>
  <si>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</si>
  <si>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</si>
  <si>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</si>
  <si>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</si>
  <si>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</si>
  <si>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</si>
  <si>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</si>
  <si>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</si>
  <si>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</si>
  <si>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</si>
  <si>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</si>
  <si>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</si>
  <si>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</si>
  <si>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</si>
  <si>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</si>
  <si>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</si>
  <si>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</si>
  <si>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</si>
  <si>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</si>
  <si>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</si>
  <si>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</si>
  <si>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</si>
  <si>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</si>
  <si>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</si>
  <si>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</si>
  <si>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</si>
  <si>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</si>
  <si>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</si>
  <si>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</si>
  <si>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</si>
  <si>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</si>
  <si>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</si>
  <si>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</si>
  <si>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</si>
  <si>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</si>
  <si>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</si>
  <si>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</si>
  <si>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</si>
  <si>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</si>
  <si>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</si>
  <si>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</si>
  <si>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</si>
  <si>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</si>
  <si>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</si>
  <si>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</si>
  <si>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</si>
  <si>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</si>
  <si>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</si>
  <si>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</si>
  <si>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</si>
  <si>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</si>
  <si>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</si>
  <si>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</si>
  <si>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</si>
  <si>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</si>
  <si>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</si>
  <si>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</si>
  <si>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</si>
  <si>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</si>
  <si>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</si>
  <si>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</si>
  <si>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</si>
  <si>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</si>
  <si>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</si>
  <si>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</si>
  <si>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</si>
  <si>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</si>
  <si>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</si>
  <si>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</si>
  <si>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</si>
  <si>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</si>
  <si>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</si>
  <si>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</si>
  <si>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</si>
  <si>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</si>
  <si>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</si>
  <si>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</si>
  <si>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</si>
  <si>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</si>
  <si>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</si>
  <si>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</si>
  <si>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</si>
  <si>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</si>
  <si>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</si>
  <si>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</si>
  <si>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</si>
  <si>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</si>
  <si>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</si>
  <si>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</si>
  <si>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</si>
  <si>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</si>
  <si>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</si>
  <si>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</si>
  <si>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</si>
  <si>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</si>
  <si>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</si>
  <si>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</si>
  <si>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</si>
  <si>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</si>
  <si>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</si>
  <si>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</si>
  <si>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</si>
  <si>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</si>
  <si>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</si>
  <si>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</si>
  <si>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</si>
  <si>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</si>
  <si>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</si>
  <si>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</si>
  <si>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</si>
  <si>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</si>
  <si>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</si>
  <si>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</si>
  <si>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</si>
  <si>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</si>
  <si>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</si>
  <si>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</si>
  <si>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</si>
  <si>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</si>
  <si>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</si>
  <si>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</si>
  <si>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</si>
  <si>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</si>
  <si>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</si>
  <si>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</si>
  <si>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</si>
  <si>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</si>
  <si>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</si>
  <si>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</si>
  <si>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</si>
  <si>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</si>
  <si>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</si>
  <si>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</si>
  <si>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</si>
  <si>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</si>
  <si>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</si>
  <si>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</si>
  <si>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</si>
  <si>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</si>
  <si>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</si>
  <si>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</si>
  <si>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</si>
  <si>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</si>
  <si>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</si>
  <si>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</si>
  <si>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</si>
  <si>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</si>
  <si>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</si>
  <si>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</si>
  <si>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</si>
  <si>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</si>
  <si>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</si>
  <si>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</si>
  <si>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</si>
  <si>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</si>
  <si>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</si>
  <si>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</si>
  <si>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</si>
  <si>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</si>
  <si>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</si>
  <si>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</si>
  <si>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</si>
  <si>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</si>
  <si>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</si>
  <si>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</si>
  <si>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</si>
  <si>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</si>
  <si>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</si>
  <si>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</si>
  <si>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</si>
  <si>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</si>
  <si>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</si>
  <si>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</si>
  <si>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</si>
  <si>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</si>
  <si>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</si>
  <si>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</si>
  <si>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</si>
  <si>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</si>
  <si>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</si>
  <si>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</si>
  <si>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</si>
  <si>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</si>
  <si>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</si>
  <si>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</si>
  <si>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</si>
  <si>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</si>
  <si>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</si>
  <si>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</si>
  <si>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</si>
  <si>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</si>
  <si>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</si>
  <si>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</si>
  <si>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</si>
  <si>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</si>
  <si>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</si>
  <si>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</si>
  <si>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</si>
  <si>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</si>
  <si>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</si>
  <si>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</si>
  <si>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</si>
  <si>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</si>
  <si>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</si>
  <si>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</si>
  <si>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</si>
  <si>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</si>
  <si>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</si>
  <si>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</si>
  <si>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</si>
  <si>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</si>
  <si>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</si>
  <si>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</si>
  <si>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</si>
  <si>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</si>
  <si>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</si>
  <si>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</si>
  <si>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</si>
  <si>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</si>
  <si>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</si>
  <si>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</si>
  <si>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</si>
  <si>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</si>
  <si>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</si>
  <si>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</si>
  <si>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</si>
  <si>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</si>
  <si>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</si>
  <si>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</si>
  <si>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</si>
  <si>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</si>
  <si>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</si>
  <si>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</si>
  <si>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</si>
  <si>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</si>
  <si>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</si>
  <si>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</si>
  <si>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</si>
  <si>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</si>
  <si>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</si>
  <si>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</si>
  <si>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</si>
  <si>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</si>
  <si>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</si>
  <si>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</si>
  <si>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</si>
  <si>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</si>
  <si>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</si>
  <si>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</si>
  <si>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</si>
  <si>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</si>
  <si>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</si>
  <si>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</si>
  <si>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</si>
  <si>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</si>
  <si>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</si>
  <si>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</si>
  <si>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</si>
  <si>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</si>
  <si>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</si>
  <si>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</si>
  <si>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</si>
  <si>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</si>
  <si>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</si>
  <si>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</si>
  <si>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</si>
  <si>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</si>
  <si>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</si>
  <si>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</si>
  <si>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</si>
  <si>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</si>
  <si>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</si>
  <si>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</si>
  <si>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</si>
  <si>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</si>
  <si>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</si>
  <si>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</si>
  <si>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</si>
  <si>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</si>
  <si>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</si>
  <si>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</si>
  <si>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</si>
  <si>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</si>
  <si>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</si>
  <si>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</si>
  <si>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</si>
  <si>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</si>
  <si>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</si>
  <si>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</si>
  <si>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</si>
  <si>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</si>
  <si>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</si>
  <si>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</si>
  <si>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</si>
  <si>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</si>
  <si>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</si>
  <si>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</si>
  <si>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</si>
  <si>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</si>
  <si>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</si>
  <si>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</si>
  <si>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</si>
  <si>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</si>
  <si>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</si>
  <si>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</si>
  <si>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</si>
  <si>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</si>
  <si>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</si>
  <si>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</si>
  <si>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</si>
  <si>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</si>
  <si>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</si>
  <si>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</si>
  <si>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</si>
  <si>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</si>
  <si>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</si>
  <si>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</si>
  <si>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</si>
  <si>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</si>
  <si>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</si>
  <si>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</si>
  <si>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</si>
  <si>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</si>
  <si>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</si>
  <si>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</si>
  <si>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</si>
  <si>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</si>
  <si>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</si>
  <si>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</si>
  <si>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</si>
  <si>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</si>
  <si>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</si>
  <si>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</si>
  <si>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</si>
  <si>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</si>
  <si>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</si>
  <si>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</si>
  <si>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</si>
  <si>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</si>
  <si>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</si>
  <si>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</si>
  <si>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</si>
  <si>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</si>
  <si>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</si>
  <si>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</si>
  <si>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</si>
  <si>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</si>
  <si>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</si>
  <si>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</si>
  <si>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</si>
  <si>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</si>
  <si>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</si>
  <si>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</si>
  <si>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</si>
  <si>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</si>
  <si>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</si>
  <si>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</si>
  <si>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</si>
  <si>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</si>
  <si>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</si>
  <si>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</si>
  <si>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</si>
  <si>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</si>
  <si>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</si>
  <si>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</si>
  <si>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</si>
  <si>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</si>
  <si>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</si>
  <si>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</si>
  <si>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</si>
  <si>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</si>
  <si>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</si>
  <si>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</si>
  <si>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</si>
  <si>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</si>
  <si>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</si>
  <si>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</si>
  <si>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</si>
  <si>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</si>
  <si>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</si>
  <si>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</si>
  <si>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</si>
  <si>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</si>
  <si>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</si>
  <si>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</si>
  <si>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</si>
  <si>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</si>
  <si>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</si>
  <si>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</si>
  <si>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</si>
  <si>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</si>
  <si>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</si>
  <si>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</si>
  <si>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</si>
  <si>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</si>
  <si>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</si>
  <si>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</si>
  <si>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</si>
  <si>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</si>
  <si>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</si>
  <si>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</si>
  <si>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</si>
  <si>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</si>
  <si>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</si>
  <si>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</si>
  <si>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</si>
  <si>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</si>
  <si>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</si>
  <si>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</si>
  <si>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</si>
  <si>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</si>
  <si>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</si>
  <si>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</si>
  <si>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</si>
  <si>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</si>
  <si>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</si>
  <si>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</si>
  <si>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</si>
  <si>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</si>
  <si>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</si>
  <si>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</si>
  <si>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</si>
  <si>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</si>
  <si>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</si>
  <si>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</si>
  <si>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</si>
  <si>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</si>
  <si>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</si>
  <si>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</si>
  <si>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</si>
  <si>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</si>
  <si>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</si>
  <si>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</si>
  <si>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</si>
  <si>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</si>
  <si>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</si>
  <si>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</si>
  <si>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</si>
  <si>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</si>
  <si>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</si>
  <si>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</si>
  <si>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</si>
  <si>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</si>
  <si>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</si>
  <si>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</si>
  <si>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</si>
  <si>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</si>
  <si>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</si>
  <si>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</si>
  <si>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</si>
  <si>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</si>
  <si>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</si>
  <si>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</si>
  <si>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</si>
  <si>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</si>
  <si>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</si>
  <si>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</si>
  <si>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</si>
  <si>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</si>
  <si>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</si>
  <si>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</si>
  <si>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</si>
  <si>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</si>
  <si>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</si>
  <si>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</si>
  <si>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</si>
  <si>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</si>
  <si>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</si>
  <si>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</si>
  <si>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</si>
  <si>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</si>
  <si>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</si>
  <si>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</si>
  <si>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</si>
  <si>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</si>
  <si>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</si>
  <si>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</si>
  <si>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</si>
  <si>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</si>
  <si>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</si>
  <si>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</si>
  <si>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</si>
  <si>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</si>
  <si>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</si>
  <si>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</si>
  <si>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</si>
  <si>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</si>
  <si>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</si>
  <si>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</si>
  <si>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</si>
  <si>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</si>
  <si>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</si>
  <si>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</si>
  <si>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</si>
  <si>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</si>
  <si>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</si>
  <si>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</si>
  <si>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</si>
  <si>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</si>
  <si>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</si>
  <si>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</si>
  <si>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</si>
  <si>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</si>
  <si>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</si>
  <si>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</si>
  <si>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</si>
  <si>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</si>
  <si>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</si>
  <si>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</si>
  <si>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</si>
  <si>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</si>
  <si>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</si>
  <si>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</si>
  <si>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</si>
  <si>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</si>
  <si>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</si>
  <si>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</si>
  <si>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</si>
  <si>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</si>
  <si>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</si>
  <si>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</si>
  <si>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</si>
  <si>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</si>
  <si>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</si>
  <si>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</si>
  <si>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</si>
  <si>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</si>
  <si>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</si>
  <si>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</si>
  <si>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</si>
  <si>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</si>
  <si>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</si>
  <si>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</si>
  <si>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</si>
  <si>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</si>
  <si>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</si>
  <si>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</si>
  <si>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</si>
  <si>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</si>
  <si>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</si>
  <si>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</si>
  <si>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</si>
  <si>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</si>
  <si>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</si>
  <si>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</si>
  <si>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</si>
  <si>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</si>
  <si>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</si>
  <si>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</si>
  <si>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</si>
  <si>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</si>
  <si>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</si>
  <si>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</si>
  <si>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</si>
  <si>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</si>
  <si>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</si>
  <si>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</si>
  <si>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</si>
  <si>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</si>
  <si>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</si>
  <si>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</si>
  <si>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</si>
  <si>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</si>
  <si>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</si>
  <si>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</si>
  <si>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</si>
  <si>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</si>
  <si>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</si>
  <si>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</si>
  <si>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</si>
  <si>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</si>
  <si>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</si>
  <si>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</si>
  <si>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</si>
  <si>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</si>
  <si>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</si>
  <si>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</si>
  <si>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</si>
  <si>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</si>
  <si>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</si>
  <si>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</si>
  <si>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</si>
  <si>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</si>
  <si>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</si>
  <si>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</si>
  <si>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</si>
  <si>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</si>
  <si>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</si>
  <si>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</si>
  <si>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</si>
  <si>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</si>
  <si>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</si>
  <si>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</si>
  <si>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</si>
  <si>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</si>
  <si>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</si>
  <si>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</si>
  <si>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</si>
  <si>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</si>
  <si>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</si>
  <si>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</si>
  <si>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</si>
  <si>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</si>
  <si>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</si>
  <si>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</si>
  <si>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</si>
  <si>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</si>
  <si>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</si>
  <si>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</si>
  <si>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</si>
  <si>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</si>
  <si>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</si>
  <si>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</si>
  <si>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</si>
  <si>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</si>
  <si>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</si>
  <si>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</si>
  <si>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</si>
  <si>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</si>
  <si>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</si>
  <si>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</si>
  <si>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</si>
  <si>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</si>
  <si>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</si>
  <si>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</si>
  <si>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</si>
  <si>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</si>
  <si>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</si>
  <si>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</si>
  <si>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</si>
  <si>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</si>
  <si>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</si>
  <si>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</si>
  <si>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</si>
  <si>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</si>
  <si>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</si>
  <si>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</si>
  <si>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</si>
  <si>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</si>
  <si>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</si>
  <si>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</si>
  <si>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</si>
  <si>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</si>
  <si>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</si>
  <si>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</si>
  <si>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</si>
  <si>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</si>
  <si>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</si>
  <si>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</si>
  <si>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</si>
  <si>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</si>
  <si>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</si>
  <si>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</si>
  <si>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</si>
  <si>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</si>
  <si>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</si>
  <si>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</si>
  <si>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</si>
  <si>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</si>
  <si>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</si>
  <si>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</si>
  <si>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</si>
  <si>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</si>
  <si>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</si>
  <si>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</si>
  <si>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</si>
  <si>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</si>
  <si>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</si>
  <si>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</si>
  <si>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</si>
  <si>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</si>
  <si>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</si>
  <si>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</si>
  <si>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</si>
  <si>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</si>
  <si>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</si>
  <si>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</si>
  <si>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</si>
  <si>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</si>
  <si>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</si>
  <si>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</si>
  <si>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</si>
  <si>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</si>
  <si>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</si>
  <si>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</si>
  <si>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</si>
  <si>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</si>
  <si>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</si>
  <si>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</si>
  <si>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</si>
  <si>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</si>
  <si>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</si>
  <si>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</si>
  <si>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</si>
  <si>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</si>
  <si>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</si>
  <si>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</si>
  <si>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</si>
  <si>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</si>
  <si>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</si>
  <si>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</si>
  <si>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</si>
  <si>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</si>
  <si>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</si>
  <si>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</si>
  <si>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</si>
  <si>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</si>
  <si>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</si>
  <si>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</si>
  <si>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</si>
  <si>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</si>
  <si>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</si>
  <si>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</si>
  <si>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</si>
  <si>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</si>
  <si>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</si>
  <si>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</si>
  <si>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</si>
  <si>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</si>
  <si>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</si>
  <si>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</si>
  <si>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</si>
  <si>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</si>
  <si>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</si>
  <si>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</si>
  <si>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</si>
  <si>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</si>
  <si>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</si>
  <si>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</si>
  <si>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</si>
  <si>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</si>
  <si>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</si>
  <si>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</si>
  <si>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</si>
  <si>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</si>
  <si>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</si>
  <si>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</si>
  <si>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</si>
  <si>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</si>
  <si>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</si>
  <si>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</si>
  <si>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</si>
  <si>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</si>
  <si>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</si>
  <si>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</si>
  <si>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</si>
  <si>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</si>
  <si>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</si>
  <si>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</si>
  <si>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</si>
  <si>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</si>
  <si>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</si>
  <si>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</si>
  <si>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</si>
  <si>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</si>
  <si>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</si>
  <si>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</si>
  <si>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</si>
  <si>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</si>
  <si>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</si>
  <si>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</si>
  <si>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</si>
  <si>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</si>
  <si>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</si>
  <si>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</si>
  <si>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</si>
  <si>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</si>
  <si>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</si>
  <si>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</si>
  <si>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</si>
  <si>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</si>
  <si>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</si>
  <si>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</si>
  <si>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</si>
  <si>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</si>
  <si>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</si>
  <si>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</si>
  <si>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</si>
  <si>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</si>
  <si>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</si>
  <si>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</si>
  <si>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</si>
  <si>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</si>
  <si>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</si>
  <si>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</si>
  <si>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</si>
  <si>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</si>
  <si>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</si>
  <si>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</si>
  <si>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</si>
  <si>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</si>
  <si>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</si>
  <si>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</si>
  <si>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</si>
  <si>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</si>
  <si>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</si>
  <si>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</si>
  <si>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</si>
  <si>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</si>
  <si>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</si>
  <si>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</si>
  <si>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</si>
  <si>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</si>
  <si>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</si>
  <si>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</si>
  <si>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</si>
  <si>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</si>
  <si>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</si>
  <si>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</si>
  <si>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</si>
  <si>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</si>
  <si>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</si>
  <si>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</si>
  <si>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</si>
  <si>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</si>
  <si>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</si>
  <si>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</si>
  <si>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</si>
  <si>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</si>
  <si>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</si>
  <si>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</si>
  <si>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</si>
  <si>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</si>
  <si>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</si>
  <si>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</si>
  <si>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</si>
  <si>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</si>
  <si>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</si>
  <si>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</si>
  <si>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</si>
  <si>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</si>
  <si>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</si>
  <si>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</si>
  <si>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</si>
  <si>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</si>
  <si>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</si>
  <si>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</si>
  <si>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</si>
  <si>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</si>
  <si>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</si>
  <si>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</si>
  <si>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</si>
  <si>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</si>
  <si>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</si>
  <si>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</si>
  <si>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</si>
  <si>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</si>
  <si>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</si>
  <si>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</si>
  <si>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</si>
  <si>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</si>
  <si>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</si>
  <si>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</si>
  <si>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</si>
  <si>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</si>
  <si>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</si>
  <si>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</si>
  <si>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</si>
  <si>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</si>
  <si>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</si>
  <si>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</si>
  <si>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</si>
  <si>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</si>
  <si>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</si>
  <si>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</si>
  <si>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</si>
  <si>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</si>
  <si>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</si>
  <si>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</si>
  <si>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</si>
  <si>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</si>
  <si>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</si>
  <si>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</si>
  <si>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</si>
  <si>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</si>
  <si>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</si>
  <si>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</si>
  <si>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</si>
  <si>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</si>
  <si>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</si>
  <si>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</si>
  <si>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</si>
  <si>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</si>
  <si>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</si>
  <si>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</si>
  <si>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</si>
  <si>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</si>
  <si>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</si>
  <si>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</si>
  <si>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</si>
  <si>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</si>
  <si>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</si>
  <si>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</si>
  <si>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</si>
  <si>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</si>
  <si>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</si>
  <si>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</si>
  <si>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</si>
  <si>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</si>
  <si>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</si>
  <si>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</si>
  <si>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</si>
  <si>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</si>
  <si>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</si>
  <si>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</si>
  <si>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</si>
  <si>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</si>
  <si>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</si>
  <si>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</si>
  <si>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</si>
  <si>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</si>
  <si>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</si>
  <si>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</si>
  <si>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</si>
  <si>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</si>
  <si>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</si>
  <si>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</si>
  <si>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</si>
  <si>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</si>
  <si>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</si>
  <si>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</si>
  <si>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</si>
  <si>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</si>
  <si>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</si>
  <si>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</si>
  <si>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</si>
  <si>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</si>
  <si>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</si>
  <si>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</si>
  <si>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</si>
  <si>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</si>
  <si>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</si>
  <si>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</si>
  <si>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</si>
  <si>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</si>
  <si>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</si>
  <si>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</si>
  <si>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</si>
  <si>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</si>
  <si>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</si>
  <si>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</si>
  <si>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</si>
  <si>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</si>
  <si>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</si>
  <si>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</si>
  <si>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</si>
  <si>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</si>
  <si>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</si>
  <si>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</si>
  <si>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</si>
  <si>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</si>
  <si>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</si>
  <si>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</si>
  <si>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</si>
  <si>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</si>
  <si>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</si>
  <si>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</si>
  <si>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</si>
  <si>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</si>
  <si>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</si>
  <si>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</si>
  <si>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</si>
  <si>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</si>
  <si>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</si>
  <si>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</si>
  <si>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</si>
  <si>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</si>
  <si>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</si>
  <si>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</si>
  <si>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</si>
  <si>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</si>
  <si>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</si>
  <si>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</si>
  <si>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</si>
  <si>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</si>
  <si>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</si>
  <si>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</si>
  <si>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</si>
  <si>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</si>
  <si>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</si>
  <si>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</si>
  <si>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</si>
  <si>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</si>
  <si>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</si>
  <si>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</si>
  <si>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</si>
  <si>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</si>
  <si>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</si>
  <si>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</si>
  <si>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</si>
  <si>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</si>
  <si>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</si>
  <si>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</si>
  <si>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</si>
  <si>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</si>
  <si>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</si>
  <si>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</si>
  <si>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</si>
  <si>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</si>
  <si>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</si>
  <si>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</si>
  <si>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</si>
  <si>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</si>
  <si>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</si>
  <si>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</si>
  <si>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</si>
  <si>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</si>
  <si>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</si>
  <si>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</si>
  <si>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</si>
  <si>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</si>
  <si>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</si>
  <si>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</si>
  <si>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</si>
  <si>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</si>
  <si>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</si>
  <si>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</si>
  <si>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</si>
  <si>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</si>
  <si>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</si>
  <si>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</si>
  <si>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</si>
  <si>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</si>
  <si>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</si>
  <si>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</si>
  <si>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</si>
  <si>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</si>
  <si>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</si>
  <si>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</si>
  <si>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</si>
  <si>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</si>
  <si>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</si>
  <si>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</si>
  <si>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</si>
  <si>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</si>
  <si>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</si>
  <si>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</si>
  <si>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</si>
  <si>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</si>
  <si>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</si>
  <si>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</si>
  <si>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</si>
  <si>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</si>
  <si>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</si>
  <si>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</si>
  <si>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</si>
  <si>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</si>
  <si>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</si>
  <si>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</si>
  <si>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</si>
  <si>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</si>
  <si>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</si>
  <si>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</si>
  <si>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</si>
  <si>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</si>
  <si>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</si>
  <si>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</si>
  <si>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</si>
  <si>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</si>
  <si>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</si>
  <si>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</si>
  <si>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</si>
  <si>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</si>
  <si>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</si>
  <si>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</si>
  <si>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</si>
  <si>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</si>
  <si>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</si>
  <si>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</si>
  <si>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</si>
  <si>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</si>
  <si>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</si>
  <si>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</si>
  <si>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</si>
  <si>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</si>
  <si>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</si>
  <si>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</si>
  <si>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</si>
  <si>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</si>
  <si>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</si>
  <si>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</si>
  <si>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</si>
  <si>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</si>
  <si>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</si>
  <si>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</si>
  <si>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</si>
  <si>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</si>
  <si>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</si>
  <si>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</si>
  <si>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</si>
  <si>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</si>
  <si>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</si>
  <si>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</si>
  <si>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</si>
  <si>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</si>
  <si>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</si>
  <si>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</si>
  <si>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</si>
  <si>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</si>
  <si>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</si>
  <si>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</si>
  <si>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</si>
  <si>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</si>
  <si>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</si>
  <si>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</si>
  <si>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</si>
  <si>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</si>
  <si>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</si>
  <si>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</si>
  <si>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</si>
  <si>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</si>
  <si>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</si>
  <si>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</si>
  <si>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</si>
  <si>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</si>
  <si>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</si>
  <si>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</si>
  <si>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</si>
  <si>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</si>
  <si>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</si>
  <si>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</si>
  <si>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</si>
  <si>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</si>
  <si>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</si>
  <si>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</si>
  <si>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</si>
  <si>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</si>
  <si>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</si>
  <si>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</si>
  <si>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</si>
  <si>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</si>
  <si>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</si>
  <si>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</si>
  <si>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</si>
  <si>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</si>
  <si>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</si>
  <si>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</si>
  <si>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</si>
  <si>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</si>
  <si>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</si>
  <si>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</si>
  <si>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</si>
  <si>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</si>
  <si>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</si>
  <si>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</si>
  <si>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</si>
  <si>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</si>
  <si>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</si>
  <si>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</si>
  <si>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</si>
  <si>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</si>
  <si>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</si>
  <si>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</si>
  <si>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</si>
  <si>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</si>
  <si>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</si>
  <si>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</si>
  <si>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</si>
  <si>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</si>
  <si>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</si>
  <si>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</si>
  <si>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</si>
  <si>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</si>
  <si>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</si>
  <si>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</si>
  <si>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</si>
  <si>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</si>
  <si>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</si>
  <si>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</si>
  <si>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</si>
  <si>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</si>
  <si>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</si>
  <si>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</si>
  <si>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</si>
  <si>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</si>
  <si>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</si>
  <si>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</si>
  <si>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</si>
  <si>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</si>
  <si>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</si>
  <si>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</si>
  <si>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</si>
  <si>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</si>
  <si>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</si>
  <si>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</si>
  <si>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</si>
  <si>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</si>
  <si>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</si>
  <si>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</si>
  <si>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</si>
  <si>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</si>
  <si>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</si>
  <si>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</si>
  <si>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</si>
  <si>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</si>
  <si>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</si>
  <si>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</si>
  <si>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</si>
  <si>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</si>
  <si>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</si>
  <si>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</si>
  <si>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</si>
  <si>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</si>
  <si>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</si>
  <si>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</si>
  <si>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</si>
  <si>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</si>
  <si>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</si>
  <si>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</si>
  <si>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</si>
  <si>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</si>
  <si>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</si>
  <si>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</si>
  <si>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</si>
  <si>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</si>
  <si>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</si>
  <si>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</si>
  <si>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</si>
  <si>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</si>
  <si>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</si>
  <si>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</si>
  <si>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</si>
  <si>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</si>
  <si>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</si>
  <si>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</si>
  <si>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</si>
  <si>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</si>
  <si>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</si>
  <si>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</si>
  <si>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</si>
  <si>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</si>
  <si>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</si>
  <si>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</si>
  <si>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</si>
  <si>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</si>
  <si>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</si>
  <si>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</si>
  <si>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</si>
  <si>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</si>
  <si>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</si>
  <si>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</si>
  <si>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</si>
  <si>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</si>
  <si>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</si>
  <si>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</si>
  <si>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</si>
  <si>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</si>
  <si>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</si>
  <si>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</si>
  <si>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</si>
  <si>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</si>
  <si>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</si>
  <si>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</si>
  <si>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</si>
  <si>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</si>
  <si>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</si>
  <si>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</si>
  <si>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</si>
  <si>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</si>
  <si>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</si>
  <si>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</si>
  <si>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</si>
  <si>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</si>
  <si>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</si>
  <si>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</si>
  <si>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</si>
  <si>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</si>
  <si>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</si>
  <si>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</si>
  <si>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</si>
  <si>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</si>
  <si>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</si>
  <si>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</si>
  <si>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</si>
  <si>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</si>
  <si>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</si>
  <si>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</si>
  <si>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</si>
  <si>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</si>
  <si>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</si>
  <si>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</si>
  <si>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</si>
  <si>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</si>
  <si>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</si>
  <si>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</si>
  <si>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</si>
  <si>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</si>
  <si>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</si>
  <si>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</si>
  <si>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</si>
  <si>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</si>
  <si>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</si>
  <si>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</si>
  <si>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</si>
  <si>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</si>
  <si>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</si>
  <si>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</si>
  <si>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</si>
  <si>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</si>
  <si>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</si>
  <si>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</si>
  <si>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</si>
  <si>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</si>
  <si>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</si>
  <si>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</si>
  <si>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</si>
  <si>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</si>
  <si>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</si>
  <si>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</si>
  <si>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</si>
  <si>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</si>
  <si>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</si>
  <si>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</si>
  <si>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</si>
  <si>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</si>
  <si>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</si>
  <si>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</si>
  <si>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</si>
  <si>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</si>
  <si>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</si>
  <si>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</si>
  <si>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</si>
  <si>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</si>
  <si>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</si>
  <si>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</si>
  <si>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</si>
  <si>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</si>
  <si>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</si>
  <si>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</si>
  <si>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</si>
  <si>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</si>
  <si>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</si>
  <si>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</si>
  <si>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</si>
  <si>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</si>
  <si>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</si>
  <si>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</si>
  <si>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</si>
  <si>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</si>
  <si>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</si>
  <si>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</si>
  <si>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</si>
  <si>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</si>
  <si>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</si>
  <si>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</si>
  <si>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</si>
  <si>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</si>
  <si>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</si>
  <si>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</si>
  <si>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</si>
  <si>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</si>
  <si>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</si>
  <si>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</si>
  <si>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</si>
  <si>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</si>
  <si>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</si>
  <si>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</si>
  <si>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</si>
  <si>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</si>
  <si>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</si>
  <si>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</si>
  <si>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</si>
  <si>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</si>
  <si>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</si>
  <si>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</si>
  <si>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</si>
  <si>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</si>
  <si>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</si>
  <si>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</si>
  <si>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</si>
  <si>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</si>
  <si>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</si>
  <si>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</si>
  <si>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</si>
  <si>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</si>
  <si>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</si>
  <si>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</si>
  <si>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</si>
  <si>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</si>
  <si>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</si>
  <si>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</si>
  <si>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</si>
  <si>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</si>
  <si>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</si>
  <si>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</si>
  <si>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</si>
  <si>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</si>
  <si>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</si>
  <si>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</si>
  <si>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</si>
  <si>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</si>
  <si>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</si>
  <si>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</si>
  <si>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</si>
  <si>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</si>
  <si>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</si>
  <si>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</si>
  <si>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</si>
  <si>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</si>
  <si>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</si>
  <si>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</si>
  <si>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</si>
  <si>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</si>
  <si>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</si>
  <si>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</si>
  <si>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</si>
  <si>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</si>
  <si>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</si>
  <si>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</si>
  <si>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</si>
  <si>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</si>
  <si>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</si>
  <si>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</si>
  <si>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</si>
  <si>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</si>
  <si>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</si>
  <si>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</si>
  <si>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</si>
  <si>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</si>
  <si>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</si>
  <si>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</si>
  <si>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</si>
  <si>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</si>
  <si>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</si>
  <si>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</si>
  <si>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</si>
  <si>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</si>
  <si>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</si>
  <si>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</si>
  <si>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</si>
  <si>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</si>
  <si>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</si>
  <si>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</si>
  <si>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</si>
  <si>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</si>
  <si>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</si>
  <si>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</si>
  <si>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</si>
  <si>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</si>
  <si>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</si>
  <si>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</si>
  <si>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</si>
  <si>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</si>
  <si>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</si>
  <si>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</si>
  <si>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</si>
  <si>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</si>
  <si>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</si>
  <si>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</si>
  <si>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</si>
  <si>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</si>
  <si>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</si>
  <si>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</si>
  <si>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</si>
  <si>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</si>
  <si>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</si>
  <si>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</si>
  <si>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</si>
  <si>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</si>
  <si>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</si>
  <si>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</si>
  <si>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</si>
  <si>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</si>
  <si>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</si>
  <si>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</si>
  <si>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</si>
  <si>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</si>
  <si>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</si>
  <si>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</si>
  <si>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</si>
  <si>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</si>
  <si>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</si>
  <si>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</si>
  <si>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</si>
  <si>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</si>
  <si>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</si>
  <si>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</si>
  <si>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</si>
  <si>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</si>
  <si>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</si>
  <si>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</si>
  <si>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</si>
  <si>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</si>
  <si>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</si>
  <si>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</si>
  <si>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</si>
  <si>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</si>
  <si>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</si>
  <si>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</si>
  <si>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</si>
  <si>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</si>
  <si>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</si>
  <si>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</si>
  <si>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</si>
  <si>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</si>
  <si>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</si>
  <si>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</si>
  <si>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</si>
  <si>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</si>
  <si>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</si>
  <si>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</si>
  <si>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</si>
  <si>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</si>
  <si>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</si>
  <si>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</si>
  <si>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</si>
  <si>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</si>
  <si>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</si>
  <si>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</si>
  <si>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</si>
  <si>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</si>
  <si>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</si>
  <si>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</si>
  <si>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</si>
  <si>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</si>
  <si>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</si>
  <si>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</si>
  <si>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</si>
  <si>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</si>
  <si>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</si>
  <si>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</si>
  <si>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</si>
  <si>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</si>
  <si>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</si>
  <si>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</si>
  <si>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</si>
  <si>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</si>
  <si>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</si>
  <si>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</si>
  <si>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</si>
  <si>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</si>
  <si>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</si>
  <si>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</si>
  <si>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</si>
  <si>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</si>
  <si>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</si>
  <si>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</si>
  <si>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</si>
  <si>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</si>
  <si>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</si>
  <si>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</si>
  <si>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</si>
  <si>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</si>
  <si>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</si>
  <si>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</si>
  <si>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</si>
  <si>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</si>
  <si>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</si>
  <si>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</si>
  <si>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</si>
  <si>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</si>
  <si>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</si>
  <si>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</si>
  <si>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</si>
  <si>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</si>
  <si>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</si>
  <si>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</si>
  <si>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</si>
  <si>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</si>
  <si>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</si>
  <si>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</si>
  <si>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</si>
  <si>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</si>
  <si>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</si>
  <si>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</si>
  <si>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</si>
  <si>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</si>
  <si>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</si>
  <si>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</si>
  <si>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</si>
  <si>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</si>
  <si>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</si>
  <si>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</si>
  <si>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</si>
  <si>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</si>
  <si>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</si>
  <si>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</si>
  <si>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</si>
  <si>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</si>
  <si>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</si>
  <si>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</si>
  <si>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</si>
  <si>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</si>
  <si>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</si>
  <si>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</si>
  <si>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</si>
  <si>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</si>
  <si>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</si>
  <si>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</si>
  <si>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</si>
  <si>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</si>
  <si>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</si>
  <si>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</si>
  <si>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</si>
  <si>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</si>
  <si>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</si>
  <si>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</si>
  <si>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</si>
  <si>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</si>
  <si>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</si>
  <si>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</si>
  <si>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</si>
  <si>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</si>
  <si>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</si>
  <si>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</si>
  <si>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</si>
  <si>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</si>
  <si>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</si>
  <si>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</si>
  <si>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</si>
  <si>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</si>
  <si>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</si>
  <si>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</si>
  <si>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</si>
  <si>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</si>
  <si>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</si>
  <si>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</si>
  <si>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</si>
  <si>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</si>
  <si>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</si>
  <si>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</si>
  <si>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</si>
  <si>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</si>
  <si>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</si>
  <si>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</si>
  <si>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</si>
  <si>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</si>
  <si>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</si>
  <si>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</si>
  <si>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</si>
  <si>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</si>
  <si>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</si>
  <si>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</si>
  <si>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</si>
  <si>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</si>
  <si>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</si>
  <si>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</si>
  <si>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</si>
  <si>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</si>
  <si>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</si>
  <si>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</si>
  <si>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</si>
  <si>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</si>
  <si>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</si>
  <si>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</si>
  <si>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</si>
  <si>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</si>
  <si>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</si>
  <si>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</si>
  <si>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</si>
  <si>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</si>
  <si>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</si>
  <si>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</si>
  <si>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</si>
  <si>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</si>
  <si>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</si>
  <si>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</si>
  <si>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</si>
  <si>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</si>
  <si>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</si>
  <si>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</si>
  <si>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</si>
  <si>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</si>
  <si>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</si>
  <si>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</si>
  <si>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</si>
  <si>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</si>
  <si>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</si>
  <si>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</si>
  <si>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</si>
  <si>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</si>
  <si>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</si>
  <si>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</si>
  <si>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</si>
  <si>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</si>
  <si>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</si>
  <si>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</si>
  <si>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</si>
  <si>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</si>
  <si>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</si>
  <si>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</si>
  <si>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</si>
  <si>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</si>
  <si>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</si>
  <si>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</si>
  <si>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</si>
  <si>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</si>
  <si>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</si>
  <si>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</si>
  <si>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</si>
  <si>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</si>
  <si>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</si>
  <si>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</si>
  <si>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</si>
  <si>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</si>
  <si>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</si>
  <si>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</si>
  <si>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</si>
  <si>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</si>
  <si>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</si>
  <si>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</si>
  <si>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</si>
  <si>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</si>
  <si>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</si>
  <si>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</si>
  <si>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</si>
  <si>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</si>
  <si>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</si>
  <si>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</si>
  <si>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</si>
  <si>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</si>
  <si>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</si>
  <si>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</si>
  <si>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</si>
  <si>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</si>
  <si>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</si>
  <si>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</si>
  <si>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</si>
  <si>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</si>
  <si>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</si>
  <si>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</si>
  <si>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</si>
  <si>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</si>
  <si>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</si>
  <si>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</si>
  <si>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</si>
  <si>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</si>
  <si>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</si>
  <si>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</si>
  <si>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</si>
  <si>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</si>
  <si>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</si>
  <si>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</si>
  <si>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</si>
  <si>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</si>
  <si>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</si>
  <si>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</si>
  <si>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</si>
  <si>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</si>
  <si>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</si>
  <si>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</si>
  <si>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</si>
  <si>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</si>
  <si>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</si>
  <si>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</si>
  <si>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</si>
  <si>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</si>
  <si>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</si>
  <si>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</si>
  <si>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</si>
  <si>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</si>
  <si>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</si>
  <si>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</si>
  <si>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</si>
  <si>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</si>
  <si>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</si>
  <si>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</si>
  <si>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</si>
  <si>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</si>
  <si>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</si>
  <si>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</si>
  <si>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</si>
  <si>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</si>
  <si>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</si>
  <si>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</si>
  <si>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</si>
  <si>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</si>
  <si>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</si>
  <si>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</si>
  <si>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</si>
  <si>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</si>
  <si>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</si>
  <si>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</si>
  <si>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</si>
  <si>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</si>
  <si>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</si>
  <si>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</si>
  <si>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</si>
  <si>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</si>
  <si>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</si>
  <si>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</si>
  <si>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</si>
  <si>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</si>
  <si>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</si>
  <si>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</si>
  <si>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</si>
  <si>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</si>
  <si>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</si>
  <si>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</si>
  <si>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</si>
  <si>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</si>
  <si>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</si>
  <si>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</si>
  <si>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</si>
  <si>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</si>
  <si>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</si>
  <si>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</si>
  <si>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</si>
  <si>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</si>
  <si>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</si>
  <si>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</si>
  <si>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</si>
  <si>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</si>
  <si>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</si>
  <si>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</si>
  <si>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</si>
  <si>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</si>
  <si>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</si>
  <si>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</si>
  <si>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</si>
  <si>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</si>
  <si>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</si>
  <si>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</si>
  <si>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</si>
  <si>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</si>
  <si>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</si>
  <si>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</si>
  <si>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</si>
  <si>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</si>
  <si>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</si>
  <si>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</si>
  <si>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</si>
  <si>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</si>
  <si>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</si>
  <si>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</si>
  <si>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</si>
  <si>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</si>
  <si>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</si>
  <si>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</si>
  <si>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</si>
  <si>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</si>
  <si>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</si>
  <si>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</si>
  <si>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</si>
  <si>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</si>
  <si>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</si>
  <si>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</si>
  <si>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</si>
  <si>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</si>
  <si>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</si>
  <si>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</si>
  <si>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</si>
  <si>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</si>
  <si>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</si>
  <si>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</si>
  <si>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</si>
  <si>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</si>
  <si>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</si>
  <si>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</si>
  <si>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</si>
  <si>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</si>
  <si>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</si>
  <si>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</si>
  <si>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</si>
  <si>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</si>
  <si>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</si>
  <si>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</si>
  <si>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</si>
  <si>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</si>
  <si>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</si>
  <si>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</si>
  <si>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</si>
  <si>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</si>
  <si>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</si>
  <si>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</si>
  <si>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</si>
  <si>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</si>
  <si>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</si>
  <si>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</si>
  <si>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</si>
  <si>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</si>
  <si>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</si>
  <si>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</si>
  <si>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</si>
  <si>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</si>
  <si>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</si>
  <si>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</si>
  <si>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</si>
  <si>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</si>
  <si>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</si>
  <si>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</si>
  <si>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</si>
  <si>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</si>
  <si>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</si>
  <si>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</si>
  <si>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</si>
  <si>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</si>
  <si>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</si>
  <si>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</si>
  <si>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</si>
  <si>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</si>
  <si>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</si>
  <si>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</si>
  <si>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</si>
  <si>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</si>
  <si>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</si>
  <si>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</si>
  <si>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</si>
  <si>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</si>
  <si>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</si>
  <si>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</si>
  <si>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</si>
  <si>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</si>
  <si>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</si>
  <si>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</si>
  <si>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</si>
  <si>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</si>
  <si>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</si>
  <si>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</si>
  <si>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</si>
  <si>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</si>
  <si>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</si>
  <si>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</si>
  <si>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</si>
  <si>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</si>
  <si>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</si>
  <si>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</si>
  <si>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</si>
  <si>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</si>
  <si>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</si>
  <si>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</si>
  <si>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</si>
  <si>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</si>
  <si>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</si>
  <si>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</si>
  <si>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</si>
  <si>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</si>
  <si>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</si>
  <si>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</si>
  <si>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</si>
  <si>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</si>
  <si>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</si>
  <si>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</si>
  <si>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</si>
  <si>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</si>
  <si>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</si>
  <si>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</si>
  <si>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</si>
  <si>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</si>
  <si>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</si>
  <si>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</si>
  <si>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</si>
  <si>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</si>
  <si>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</si>
  <si>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</si>
  <si>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</si>
  <si>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</si>
  <si>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</si>
  <si>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</si>
  <si>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</si>
  <si>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</si>
  <si>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</si>
  <si>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</si>
  <si>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</si>
  <si>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</si>
  <si>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</si>
  <si>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</si>
  <si>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</si>
  <si>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</si>
  <si>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</si>
  <si>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</si>
  <si>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</si>
  <si>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</si>
  <si>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</si>
  <si>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</si>
  <si>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</si>
  <si>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</si>
  <si>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</si>
  <si>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</si>
  <si>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</si>
  <si>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</si>
  <si>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</si>
  <si>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</si>
  <si>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</si>
  <si>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</si>
  <si>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</si>
  <si>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</si>
  <si>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</si>
  <si>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</si>
  <si>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</si>
  <si>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</si>
  <si>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</si>
  <si>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</si>
  <si>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</si>
  <si>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</si>
  <si>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</si>
  <si>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</si>
  <si>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</si>
  <si>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</si>
  <si>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</si>
  <si>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</si>
  <si>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</si>
  <si>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</si>
  <si>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</si>
  <si>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</si>
  <si>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</si>
  <si>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</si>
  <si>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</si>
  <si>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</si>
  <si>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</si>
  <si>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</si>
  <si>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</si>
  <si>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</si>
  <si>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</si>
  <si>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</si>
  <si>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</si>
  <si>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</si>
  <si>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</si>
  <si>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</si>
  <si>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</si>
  <si>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</si>
  <si>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</si>
  <si>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</si>
  <si>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</si>
  <si>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</si>
  <si>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</si>
  <si>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</si>
  <si>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</si>
  <si>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</si>
  <si>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</si>
  <si>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</si>
  <si>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</si>
  <si>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</si>
  <si>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</si>
  <si>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</si>
  <si>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</si>
  <si>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</si>
  <si>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</si>
  <si>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</si>
  <si>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</si>
  <si>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</si>
  <si>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</si>
  <si>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</si>
  <si>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</si>
  <si>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</si>
  <si>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</si>
  <si>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</si>
  <si>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</si>
  <si>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</si>
  <si>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</si>
  <si>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</si>
  <si>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</si>
  <si>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</si>
  <si>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</si>
  <si>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</si>
  <si>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</si>
  <si>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</si>
  <si>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</si>
  <si>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</si>
  <si>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</si>
  <si>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</si>
  <si>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</si>
  <si>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</si>
  <si>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</si>
  <si>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</si>
  <si>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</si>
  <si>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</si>
  <si>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</si>
  <si>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</si>
  <si>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</si>
  <si>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</si>
  <si>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</si>
  <si>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</si>
  <si>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</si>
  <si>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</si>
  <si>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</si>
  <si>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</si>
  <si>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</si>
  <si>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</si>
  <si>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</si>
  <si>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</si>
  <si>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</si>
  <si>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</si>
  <si>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</si>
  <si>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</si>
  <si>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</si>
  <si>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</si>
  <si>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</si>
  <si>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</si>
  <si>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</si>
  <si>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</si>
  <si>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</si>
  <si>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</si>
  <si>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</si>
  <si>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</si>
  <si>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</si>
  <si>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</si>
  <si>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</si>
  <si>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</si>
  <si>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</si>
  <si>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</si>
  <si>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</si>
  <si>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</si>
  <si>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</si>
  <si>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</si>
  <si>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</si>
  <si>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</si>
  <si>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</si>
  <si>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</si>
  <si>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</si>
  <si>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</si>
  <si>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</si>
  <si>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</si>
  <si>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</si>
  <si>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</si>
  <si>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</si>
  <si>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</si>
  <si>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</si>
  <si>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</si>
  <si>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</si>
  <si>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</si>
  <si>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</si>
  <si>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</si>
  <si>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</si>
  <si>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</si>
  <si>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</si>
  <si>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</si>
  <si>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</si>
  <si>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</si>
  <si>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</si>
  <si>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</si>
  <si>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</si>
  <si>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</si>
  <si>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</si>
  <si>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</si>
  <si>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</si>
  <si>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</si>
  <si>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</si>
  <si>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</si>
  <si>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</si>
  <si>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</si>
  <si>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</si>
  <si>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</si>
  <si>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</si>
  <si>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</si>
  <si>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</si>
  <si>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</si>
  <si>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</si>
  <si>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</si>
  <si>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</si>
  <si>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</si>
  <si>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</si>
  <si>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</si>
  <si>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</si>
  <si>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</si>
  <si>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</si>
  <si>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</si>
  <si>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</si>
  <si>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</si>
  <si>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</si>
  <si>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</si>
  <si>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</si>
  <si>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</si>
  <si>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</si>
  <si>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</si>
  <si>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</si>
  <si>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</si>
  <si>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</si>
  <si>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</si>
  <si>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</si>
  <si>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</si>
  <si>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</si>
  <si>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</si>
  <si>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</si>
  <si>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</si>
  <si>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</si>
  <si>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</si>
  <si>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</si>
  <si>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</si>
  <si>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</si>
  <si>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</si>
  <si>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</si>
  <si>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</si>
  <si>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</si>
  <si>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</si>
  <si>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</si>
  <si>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</si>
  <si>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</si>
  <si>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</si>
  <si>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</si>
  <si>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</si>
  <si>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</si>
  <si>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</si>
  <si>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</si>
  <si>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</si>
  <si>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</si>
  <si>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</si>
  <si>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</si>
  <si>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</si>
  <si>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</si>
  <si>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</si>
  <si>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</si>
  <si>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</si>
  <si>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</si>
  <si>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</si>
  <si>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</si>
  <si>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</si>
  <si>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</si>
  <si>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</si>
  <si>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</si>
  <si>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</si>
  <si>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</si>
  <si>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</si>
  <si>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</si>
  <si>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</si>
  <si>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</si>
  <si>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</si>
  <si>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</si>
  <si>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</si>
  <si>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</si>
  <si>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</si>
  <si>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</si>
  <si>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</si>
  <si>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</si>
  <si>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</si>
  <si>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</si>
  <si>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</si>
  <si>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</si>
  <si>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</si>
  <si>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</si>
  <si>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</si>
  <si>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</si>
  <si>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</si>
  <si>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</si>
  <si>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</si>
  <si>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</si>
  <si>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</si>
  <si>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</si>
  <si>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</si>
  <si>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</si>
  <si>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</si>
  <si>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</si>
  <si>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</si>
  <si>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</si>
  <si>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</si>
  <si>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</si>
  <si>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</si>
  <si>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</si>
  <si>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</si>
  <si>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</si>
  <si>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</si>
  <si>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</si>
  <si>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</si>
  <si>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</si>
  <si>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</si>
  <si>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</si>
  <si>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</si>
  <si>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</si>
  <si>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</si>
  <si>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</si>
  <si>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</si>
  <si>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</si>
  <si>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</si>
  <si>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</si>
  <si>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</si>
  <si>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</si>
  <si>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</si>
  <si>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</si>
  <si>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</si>
  <si>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</si>
  <si>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</si>
  <si>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</si>
  <si>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</si>
  <si>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</si>
  <si>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</si>
  <si>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</si>
  <si>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</si>
  <si>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</si>
  <si>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</si>
  <si>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</si>
  <si>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</si>
  <si>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</si>
  <si>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</si>
  <si>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</si>
  <si>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</si>
  <si>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</si>
  <si>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</si>
  <si>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</si>
  <si>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</si>
  <si>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</si>
  <si>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</si>
  <si>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</si>
  <si>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</si>
  <si>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</si>
  <si>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</si>
  <si>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</si>
  <si>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</si>
  <si>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</si>
  <si>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</si>
  <si>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</si>
  <si>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</si>
  <si>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</si>
  <si>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</si>
  <si>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</si>
  <si>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</si>
  <si>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</si>
  <si>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</si>
  <si>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</si>
  <si>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</si>
  <si>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</si>
  <si>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</si>
  <si>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</si>
  <si>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</si>
  <si>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</si>
  <si>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</si>
  <si>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</si>
  <si>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</si>
  <si>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</si>
  <si>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</si>
  <si>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</si>
  <si>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</si>
  <si>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</si>
  <si>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</si>
  <si>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</si>
  <si>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</si>
  <si>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</si>
  <si>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</si>
  <si>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</si>
  <si>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</si>
  <si>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</si>
  <si>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</si>
  <si>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</si>
  <si>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</si>
  <si>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</si>
  <si>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</si>
  <si>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</si>
  <si>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</si>
  <si>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</si>
  <si>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</si>
  <si>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</si>
  <si>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</si>
  <si>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</si>
  <si>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</si>
  <si>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</si>
  <si>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</si>
  <si>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</si>
  <si>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</si>
  <si>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</si>
  <si>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</si>
  <si>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</si>
  <si>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</si>
  <si>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</si>
  <si>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</si>
  <si>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</si>
  <si>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</si>
  <si>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</si>
  <si>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</si>
  <si>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</si>
  <si>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</si>
  <si>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</si>
  <si>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</si>
  <si>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</si>
  <si>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</si>
  <si>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</si>
  <si>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</si>
  <si>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</si>
  <si>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</si>
  <si>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</si>
  <si>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</si>
  <si>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</si>
  <si>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</si>
  <si>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</si>
  <si>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</si>
  <si>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</si>
  <si>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</si>
  <si>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</si>
  <si>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</si>
  <si>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</si>
  <si>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</si>
  <si>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</si>
  <si>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</si>
  <si>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</si>
  <si>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</si>
  <si>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</si>
  <si>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</si>
  <si>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</si>
  <si>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</si>
  <si>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</si>
  <si>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</si>
  <si>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</si>
  <si>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</si>
  <si>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</si>
  <si>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</si>
  <si>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</si>
  <si>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</si>
  <si>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</si>
  <si>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</si>
  <si>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</si>
  <si>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</si>
  <si>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</si>
  <si>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</si>
  <si>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</si>
  <si>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</si>
  <si>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</si>
  <si>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</si>
  <si>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</si>
  <si>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</si>
  <si>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</si>
  <si>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</si>
  <si>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</si>
  <si>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</si>
  <si>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</si>
  <si>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</si>
  <si>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</si>
  <si>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</si>
  <si>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</si>
  <si>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</si>
  <si>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</si>
  <si>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</si>
  <si>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</si>
  <si>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</si>
  <si>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</si>
  <si>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</si>
  <si>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</si>
  <si>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</si>
  <si>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</si>
  <si>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</si>
  <si>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</si>
  <si>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</si>
  <si>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</si>
  <si>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</si>
  <si>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</si>
  <si>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</si>
  <si>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</si>
  <si>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</si>
  <si>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</si>
  <si>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</si>
  <si>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</si>
  <si>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</si>
  <si>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</si>
  <si>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</si>
  <si>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</si>
  <si>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</si>
  <si>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</si>
  <si>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</si>
  <si>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</si>
  <si>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</si>
  <si>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</si>
  <si>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</si>
  <si>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</si>
  <si>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</si>
  <si>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</si>
  <si>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</si>
  <si>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</si>
  <si>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</si>
  <si>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</si>
  <si>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</si>
  <si>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</si>
  <si>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</si>
  <si>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</si>
  <si>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</si>
  <si>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</si>
  <si>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</si>
  <si>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</si>
  <si>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</si>
  <si>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</si>
  <si>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</si>
  <si>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</si>
  <si>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</si>
  <si>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</si>
  <si>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</si>
  <si>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</si>
  <si>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</si>
  <si>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</si>
  <si>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</si>
  <si>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</si>
  <si>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</si>
  <si>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</si>
  <si>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</si>
  <si>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</si>
  <si>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</si>
  <si>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</si>
  <si>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</si>
  <si>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</si>
  <si>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</si>
  <si>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</si>
  <si>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</si>
  <si>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</si>
  <si>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</si>
  <si>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</si>
  <si>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</si>
  <si>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</si>
  <si>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</si>
  <si>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</si>
  <si>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</si>
  <si>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</si>
  <si>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</si>
  <si>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</si>
  <si>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</si>
  <si>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</si>
  <si>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</si>
  <si>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</si>
  <si>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</si>
  <si>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</si>
  <si>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</si>
  <si>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</si>
  <si>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</si>
  <si>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</si>
  <si>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</si>
  <si>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</si>
  <si>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</si>
  <si>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</si>
  <si>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</si>
  <si>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</si>
  <si>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</si>
  <si>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</si>
  <si>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</si>
  <si>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</si>
  <si>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</si>
  <si>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</si>
  <si>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</si>
  <si>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</si>
  <si>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</si>
  <si>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</si>
  <si>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</si>
  <si>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</si>
  <si>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</si>
  <si>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</si>
  <si>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</si>
  <si>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</si>
  <si>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</si>
  <si>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</si>
  <si>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</si>
  <si>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</si>
  <si>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</si>
  <si>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</si>
  <si>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</si>
  <si>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</si>
  <si>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</si>
  <si>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</si>
  <si>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</si>
  <si>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</si>
  <si>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</si>
  <si>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</si>
  <si>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</si>
  <si>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</si>
  <si>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</si>
  <si>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</si>
  <si>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</si>
  <si>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</si>
  <si>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</si>
  <si>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</si>
  <si>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</si>
  <si>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</si>
  <si>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</si>
  <si>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</si>
  <si>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</si>
  <si>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</si>
  <si>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</si>
  <si>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</si>
  <si>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</si>
  <si>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</si>
  <si>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</si>
  <si>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</si>
  <si>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</si>
  <si>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</si>
  <si>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</si>
  <si>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</si>
  <si>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</si>
  <si>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</si>
  <si>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</si>
  <si>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</si>
  <si>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</si>
  <si>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</si>
  <si>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</si>
  <si>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</si>
  <si>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</si>
  <si>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</si>
  <si>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</si>
  <si>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</si>
  <si>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</si>
  <si>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</si>
  <si>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</si>
  <si>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</si>
  <si>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</si>
  <si>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</si>
  <si>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</si>
  <si>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</si>
  <si>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</si>
  <si>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</si>
  <si>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</si>
  <si>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</si>
  <si>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</si>
  <si>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</si>
  <si>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</si>
  <si>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</si>
  <si>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</si>
  <si>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</si>
  <si>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</si>
  <si>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</si>
  <si>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</si>
  <si>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</si>
  <si>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</si>
  <si>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</si>
  <si>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</si>
  <si>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</si>
  <si>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</si>
  <si>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</si>
  <si>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</si>
  <si>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</si>
  <si>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</si>
  <si>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</si>
  <si>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</si>
  <si>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</si>
  <si>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</si>
  <si>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</si>
  <si>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</si>
  <si>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</si>
  <si>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</si>
  <si>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</si>
  <si>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</si>
  <si>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</si>
  <si>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</si>
  <si>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</si>
  <si>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</si>
  <si>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</si>
  <si>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</si>
  <si>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</si>
  <si>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</si>
  <si>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</si>
  <si>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</si>
  <si>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</si>
  <si>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</si>
  <si>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</si>
  <si>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</si>
  <si>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</si>
  <si>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</si>
  <si>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</si>
  <si>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</si>
  <si>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</si>
  <si>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</si>
  <si>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</si>
  <si>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</si>
  <si>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</si>
  <si>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</si>
  <si>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</si>
  <si>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</si>
  <si>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</si>
  <si>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</si>
  <si>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</si>
  <si>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</si>
  <si>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</si>
  <si>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</si>
  <si>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</si>
  <si>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</si>
  <si>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</si>
  <si>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</si>
  <si>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</si>
  <si>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</si>
  <si>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</si>
  <si>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</si>
  <si>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</si>
  <si>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</si>
  <si>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</si>
  <si>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</si>
  <si>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</si>
  <si>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</si>
  <si>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</si>
  <si>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</si>
  <si>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</si>
  <si>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</si>
  <si>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</si>
  <si>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</si>
  <si>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</si>
  <si>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</si>
  <si>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</si>
  <si>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</si>
  <si>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</si>
  <si>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</si>
  <si>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</si>
  <si>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</si>
  <si>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</si>
  <si>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</si>
  <si>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</si>
  <si>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</si>
  <si>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</si>
  <si>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</si>
  <si>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</si>
  <si>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</si>
  <si>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</si>
  <si>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</si>
  <si>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</si>
  <si>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</si>
  <si>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</si>
  <si>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</si>
  <si>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</si>
  <si>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</si>
  <si>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</si>
  <si>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</si>
  <si>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</si>
  <si>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</si>
  <si>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</si>
  <si>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</si>
  <si>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</si>
  <si>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</si>
  <si>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</si>
  <si>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</si>
  <si>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</si>
  <si>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</si>
  <si>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</si>
  <si>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</si>
  <si>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</si>
  <si>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</si>
  <si>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</si>
  <si>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</si>
  <si>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</si>
  <si>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</si>
  <si>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</si>
  <si>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</si>
  <si>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</si>
  <si>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</si>
  <si>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</si>
  <si>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</si>
  <si>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</si>
  <si>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</si>
  <si>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</si>
  <si>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</si>
  <si>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</si>
  <si>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</si>
  <si>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</si>
  <si>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</si>
  <si>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</si>
  <si>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</si>
  <si>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</si>
  <si>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</si>
  <si>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</si>
  <si>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</si>
  <si>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</si>
  <si>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</si>
  <si>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</si>
  <si>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</si>
  <si>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</si>
  <si>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</si>
  <si>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</si>
  <si>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</si>
  <si>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</si>
  <si>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</si>
  <si>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</si>
  <si>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</si>
  <si>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</si>
  <si>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</si>
  <si>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</si>
  <si>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</si>
  <si>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</si>
  <si>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</si>
  <si>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</si>
  <si>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</si>
  <si>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</si>
  <si>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</si>
  <si>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</si>
  <si>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</si>
  <si>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</si>
  <si>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</si>
  <si>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</si>
  <si>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</si>
  <si>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</si>
  <si>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</si>
  <si>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</si>
  <si>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</si>
  <si>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</si>
  <si>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</si>
  <si>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</si>
  <si>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</si>
  <si>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</si>
  <si>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</si>
  <si>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</si>
  <si>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</si>
  <si>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</si>
  <si>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</si>
  <si>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</si>
  <si>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</si>
  <si>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</si>
  <si>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</si>
  <si>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</si>
  <si>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</si>
  <si>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</si>
  <si>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</si>
  <si>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</si>
  <si>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</si>
  <si>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</si>
  <si>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</si>
  <si>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</si>
  <si>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</si>
  <si>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</si>
  <si>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</si>
  <si>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</si>
  <si>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</si>
  <si>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</si>
  <si>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</si>
  <si>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</si>
  <si>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</si>
  <si>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</si>
  <si>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</si>
  <si>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</si>
  <si>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</si>
  <si>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</si>
  <si>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</si>
  <si>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</si>
  <si>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</si>
  <si>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</si>
  <si>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</si>
  <si>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</si>
  <si>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</si>
  <si>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</si>
  <si>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</si>
  <si>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</si>
  <si>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</si>
  <si>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</si>
  <si>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</si>
  <si>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</si>
  <si>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</si>
  <si>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</si>
  <si>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</si>
  <si>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</si>
  <si>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</si>
  <si>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</si>
  <si>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</si>
  <si>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</si>
  <si>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</si>
  <si>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</si>
  <si>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</si>
  <si>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</si>
  <si>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</si>
  <si>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</si>
  <si>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</si>
  <si>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</si>
  <si>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</si>
  <si>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</si>
  <si>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</si>
  <si>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</si>
  <si>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</si>
  <si>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</si>
  <si>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</si>
  <si>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</si>
  <si>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</si>
  <si>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</si>
  <si>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</si>
  <si>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</si>
  <si>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</si>
  <si>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</si>
  <si>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</si>
  <si>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</si>
  <si>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</si>
  <si>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</si>
  <si>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</si>
  <si>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</si>
  <si>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</si>
  <si>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</si>
  <si>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</si>
  <si>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</si>
  <si>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</si>
  <si>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</si>
  <si>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</si>
  <si>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</si>
  <si>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</si>
  <si>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</si>
  <si>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</si>
  <si>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</si>
  <si>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</si>
  <si>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</si>
  <si>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</si>
  <si>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</si>
  <si>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</si>
  <si>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</si>
  <si>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</si>
  <si>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</si>
  <si>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</si>
  <si>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</si>
  <si>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</si>
  <si>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</si>
  <si>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</si>
  <si>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</si>
  <si>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</si>
  <si>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</si>
  <si>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</si>
  <si>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</si>
  <si>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</si>
  <si>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</si>
  <si>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</si>
  <si>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</si>
  <si>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</si>
  <si>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</si>
  <si>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</si>
  <si>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</si>
  <si>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</si>
  <si>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</si>
  <si>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</si>
  <si>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</si>
  <si>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</si>
  <si>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</si>
  <si>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</si>
  <si>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</si>
  <si>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</si>
  <si>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</si>
  <si>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</si>
  <si>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</si>
  <si>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</si>
  <si>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</si>
  <si>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</si>
  <si>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</si>
  <si>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</si>
  <si>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</si>
  <si>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</si>
  <si>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</si>
  <si>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</si>
  <si>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</si>
  <si>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</si>
  <si>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</si>
  <si>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</si>
  <si>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</si>
  <si>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</si>
  <si>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</si>
  <si>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</si>
  <si>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</si>
  <si>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</si>
  <si>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</si>
  <si>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</si>
  <si>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</si>
  <si>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</si>
  <si>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</si>
  <si>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</si>
  <si>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</si>
  <si>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</si>
  <si>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</si>
  <si>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</si>
  <si>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</si>
  <si>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</si>
  <si>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</si>
  <si>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</si>
  <si>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</si>
  <si>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</si>
  <si>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</si>
  <si>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</si>
  <si>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</si>
  <si>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</si>
  <si>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</si>
  <si>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</si>
  <si>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</si>
  <si>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</si>
  <si>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</si>
  <si>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</si>
  <si>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</si>
  <si>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</si>
  <si>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</si>
  <si>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</si>
  <si>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</si>
  <si>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</si>
  <si>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</si>
  <si>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</si>
  <si>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</si>
  <si>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</si>
  <si>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</si>
  <si>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</si>
  <si>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</si>
  <si>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</si>
  <si>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</si>
  <si>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</si>
  <si>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</si>
  <si>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</si>
  <si>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</si>
  <si>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</si>
  <si>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</si>
  <si>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</si>
  <si>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</si>
  <si>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</si>
  <si>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</si>
  <si>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</si>
  <si>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</si>
  <si>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</si>
  <si>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</si>
  <si>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</si>
  <si>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</si>
  <si>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</si>
  <si>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</si>
  <si>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</si>
  <si>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</si>
  <si>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</si>
  <si>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</si>
  <si>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</si>
  <si>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</si>
  <si>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</si>
  <si>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</si>
  <si>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</si>
  <si>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</si>
  <si>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</si>
  <si>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</si>
  <si>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</si>
  <si>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</si>
  <si>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</si>
  <si>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</si>
  <si>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</si>
  <si>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</si>
  <si>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</si>
  <si>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</si>
  <si>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</si>
  <si>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</si>
  <si>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</si>
  <si>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</si>
  <si>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</si>
  <si>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</si>
  <si>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</si>
  <si>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</si>
  <si>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</si>
  <si>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</si>
  <si>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</si>
  <si>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</si>
  <si>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</si>
  <si>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</si>
  <si>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</si>
  <si>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</si>
  <si>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</si>
  <si>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</si>
  <si>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</si>
  <si>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</si>
  <si>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</si>
  <si>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</si>
  <si>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</si>
  <si>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</si>
  <si>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</si>
  <si>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</si>
  <si>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</si>
  <si>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</si>
  <si>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</si>
  <si>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</si>
  <si>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</si>
  <si>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</si>
  <si>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</si>
  <si>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</si>
  <si>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</si>
  <si>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</si>
  <si>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</si>
  <si>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</si>
  <si>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</si>
  <si>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</si>
  <si>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</si>
  <si>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</si>
  <si>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</si>
  <si>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</si>
  <si>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</si>
  <si>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</si>
  <si>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</si>
  <si>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</si>
  <si>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</si>
  <si>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</si>
  <si>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</si>
  <si>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</si>
  <si>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</si>
  <si>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</si>
  <si>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</si>
  <si>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</si>
  <si>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</si>
  <si>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</si>
  <si>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</si>
  <si>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</si>
  <si>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</si>
  <si>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</si>
  <si>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</si>
  <si>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</si>
  <si>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</si>
  <si>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</si>
  <si>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</si>
  <si>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</si>
  <si>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</si>
  <si>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</si>
  <si>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</si>
  <si>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</si>
  <si>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</si>
  <si>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</si>
  <si>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</si>
  <si>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</si>
  <si>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</si>
  <si>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</si>
  <si>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</si>
  <si>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</si>
  <si>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</si>
  <si>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</si>
  <si>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</si>
  <si>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</si>
  <si>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</si>
  <si>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</si>
  <si>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</si>
  <si>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</si>
  <si>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</si>
  <si>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</si>
  <si>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</si>
  <si>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</si>
  <si>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</si>
  <si>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</si>
  <si>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</si>
  <si>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</si>
  <si>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</si>
  <si>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</si>
  <si>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</si>
  <si>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</si>
  <si>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</si>
  <si>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</si>
  <si>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</si>
  <si>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</si>
  <si>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</si>
  <si>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</si>
  <si>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</si>
  <si>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</si>
  <si>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</si>
  <si>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</si>
  <si>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</si>
  <si>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</si>
  <si>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</si>
  <si>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</si>
  <si>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</si>
  <si>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</si>
  <si>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</si>
  <si>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</si>
  <si>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</si>
  <si>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</si>
  <si>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</si>
  <si>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</si>
  <si>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</si>
  <si>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</si>
  <si>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</si>
  <si>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</si>
  <si>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</si>
  <si>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</si>
  <si>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</si>
  <si>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</si>
  <si>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</si>
  <si>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</si>
  <si>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</si>
  <si>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</si>
  <si>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</si>
  <si>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</si>
  <si>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</si>
  <si>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</si>
  <si>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</si>
  <si>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</si>
  <si>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</si>
  <si>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</si>
  <si>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</si>
  <si>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</si>
  <si>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</si>
  <si>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</si>
  <si>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</si>
  <si>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</si>
  <si>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</si>
  <si>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</si>
  <si>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</si>
  <si>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</si>
  <si>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</si>
  <si>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</si>
  <si>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</si>
  <si>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</si>
  <si>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</si>
  <si>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</si>
  <si>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</si>
  <si>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</si>
  <si>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</si>
  <si>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</si>
  <si>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</si>
  <si>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</si>
  <si>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</si>
  <si>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</si>
  <si>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</si>
  <si>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</si>
  <si>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</si>
  <si>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</si>
  <si>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</si>
  <si>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</si>
  <si>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</si>
  <si>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</si>
  <si>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</si>
  <si>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</si>
  <si>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</si>
  <si>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</si>
  <si>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</si>
  <si>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</si>
  <si>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</si>
  <si>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</si>
  <si>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</si>
  <si>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</si>
  <si>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</si>
  <si>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</si>
  <si>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</si>
  <si>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</si>
  <si>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</si>
  <si>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</si>
  <si>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</si>
  <si>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</si>
  <si>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</si>
  <si>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</si>
  <si>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</si>
  <si>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</si>
  <si>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</si>
  <si>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</si>
  <si>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</si>
  <si>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</si>
  <si>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</si>
  <si>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</si>
  <si>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</si>
  <si>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</si>
  <si>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</si>
  <si>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</si>
  <si>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</si>
  <si>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</si>
  <si>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</si>
  <si>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</si>
  <si>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</si>
  <si>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</si>
  <si>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</si>
  <si>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</si>
  <si>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</si>
  <si>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</si>
  <si>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</si>
  <si>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</si>
  <si>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</si>
  <si>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</si>
  <si>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</si>
  <si>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</si>
  <si>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</si>
  <si>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</si>
  <si>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</si>
  <si>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</si>
  <si>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</si>
  <si>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</si>
  <si>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</si>
  <si>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</si>
  <si>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</si>
  <si>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</si>
  <si>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</si>
  <si>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</si>
  <si>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</si>
  <si>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</si>
  <si>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</si>
  <si>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</si>
  <si>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</si>
  <si>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</si>
  <si>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</si>
  <si>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</si>
  <si>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</si>
  <si>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</si>
  <si>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</si>
  <si>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</si>
  <si>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</si>
  <si>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</si>
  <si>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</si>
  <si>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</si>
  <si>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</si>
  <si>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</si>
  <si>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</si>
  <si>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</si>
  <si>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</si>
  <si>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</si>
  <si>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</si>
  <si>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</si>
  <si>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</si>
  <si>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</si>
  <si>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</si>
  <si>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</si>
  <si>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</si>
  <si>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</si>
  <si>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</si>
  <si>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</si>
  <si>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</si>
  <si>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</si>
  <si>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</si>
  <si>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</si>
  <si>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</si>
  <si>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</si>
  <si>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</si>
  <si>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</si>
  <si>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</si>
  <si>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</si>
  <si>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</si>
  <si>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</si>
  <si>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</si>
  <si>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</si>
  <si>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</si>
  <si>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</si>
  <si>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</si>
  <si>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</si>
  <si>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</si>
  <si>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</si>
  <si>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</si>
  <si>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</si>
  <si>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</si>
  <si>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</si>
  <si>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</si>
  <si>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</si>
  <si>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</si>
  <si>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</si>
  <si>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</si>
  <si>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</si>
  <si>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</si>
  <si>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</si>
  <si>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</si>
  <si>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</si>
  <si>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</si>
  <si>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</si>
  <si>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</si>
  <si>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</si>
  <si>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</si>
  <si>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</si>
  <si>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</si>
  <si>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</si>
  <si>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</si>
  <si>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</si>
  <si>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</si>
  <si>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</si>
  <si>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</si>
  <si>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</si>
  <si>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</si>
  <si>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</si>
  <si>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</si>
  <si>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</si>
  <si>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</si>
  <si>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</si>
  <si>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</si>
  <si>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</si>
  <si>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</si>
  <si>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</si>
  <si>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</si>
  <si>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</si>
  <si>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</si>
  <si>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</si>
  <si>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</si>
  <si>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</si>
  <si>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</si>
  <si>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</si>
  <si>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</si>
  <si>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</si>
  <si>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</si>
  <si>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</si>
  <si>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</si>
  <si>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</si>
  <si>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</si>
  <si>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</si>
  <si>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</si>
  <si>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</si>
  <si>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</si>
  <si>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</si>
  <si>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</si>
  <si>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</si>
  <si>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</si>
  <si>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</si>
  <si>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</si>
  <si>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</si>
  <si>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</si>
  <si>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</si>
  <si>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</si>
  <si>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</si>
  <si>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</si>
  <si>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</si>
  <si>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</si>
  <si>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</si>
  <si>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</si>
  <si>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</si>
  <si>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</si>
  <si>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</si>
  <si>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</si>
  <si>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</si>
  <si>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</si>
  <si>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</si>
  <si>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</si>
  <si>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</si>
  <si>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</si>
  <si>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</si>
  <si>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</si>
  <si>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</si>
  <si>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</si>
  <si>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</si>
  <si>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</si>
  <si>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</si>
  <si>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</si>
  <si>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</si>
  <si>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</si>
  <si>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</si>
  <si>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</si>
  <si>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</si>
  <si>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</si>
  <si>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</si>
  <si>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</si>
  <si>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</si>
  <si>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</si>
  <si>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</si>
  <si>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</si>
  <si>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</si>
  <si>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</si>
  <si>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</si>
  <si>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</si>
  <si>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</si>
  <si>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</si>
  <si>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</si>
  <si>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</si>
  <si>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</si>
  <si>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</si>
  <si>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</si>
  <si>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</si>
  <si>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</si>
  <si>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</si>
  <si>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</si>
  <si>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</si>
  <si>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</si>
  <si>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</si>
  <si>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</si>
  <si>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</si>
  <si>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</si>
  <si>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</si>
  <si>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</si>
  <si>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</si>
  <si>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</si>
  <si>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</si>
  <si>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</si>
  <si>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</si>
  <si>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</si>
  <si>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</si>
  <si>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</si>
  <si>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</si>
  <si>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</si>
  <si>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</si>
  <si>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</si>
  <si>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</si>
  <si>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</si>
  <si>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</si>
  <si>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</si>
  <si>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</si>
  <si>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</si>
  <si>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</si>
  <si>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</si>
  <si>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</si>
  <si>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</si>
  <si>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</si>
  <si>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</si>
  <si>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</si>
  <si>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</si>
  <si>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</si>
  <si>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</si>
  <si>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</si>
  <si>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</si>
  <si>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</si>
  <si>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</si>
  <si>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</si>
  <si>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</si>
  <si>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</si>
  <si>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</si>
  <si>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</si>
  <si>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</si>
  <si>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</si>
  <si>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</si>
  <si>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</si>
  <si>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</si>
  <si>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</si>
  <si>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</si>
  <si>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</si>
  <si>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</si>
  <si>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</si>
  <si>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</si>
  <si>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</si>
  <si>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</si>
  <si>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</si>
  <si>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</si>
  <si>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</si>
  <si>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</si>
  <si>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</si>
  <si>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</si>
  <si>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</si>
  <si>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</si>
  <si>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</si>
  <si>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</si>
  <si>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</si>
  <si>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</si>
  <si>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</si>
  <si>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</si>
  <si>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</si>
  <si>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</si>
  <si>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</si>
  <si>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</si>
  <si>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</si>
  <si>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</si>
  <si>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</si>
  <si>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</si>
  <si>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</si>
  <si>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</si>
  <si>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</si>
  <si>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</si>
  <si>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</si>
  <si>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</si>
  <si>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</si>
  <si>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</si>
  <si>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</si>
  <si>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</si>
  <si>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</si>
  <si>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</si>
  <si>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</si>
  <si>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</si>
  <si>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</si>
  <si>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</si>
  <si>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</si>
  <si>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</si>
  <si>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</si>
  <si>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</si>
  <si>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</si>
  <si>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</si>
  <si>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</si>
  <si>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</si>
  <si>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</si>
  <si>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</si>
  <si>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</si>
  <si>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</si>
  <si>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</si>
  <si>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</si>
  <si>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</si>
  <si>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</si>
  <si>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</si>
  <si>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</si>
  <si>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</si>
  <si>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</si>
  <si>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</si>
  <si>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</si>
  <si>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</si>
  <si>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</si>
  <si>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</si>
  <si>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</si>
  <si>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</si>
  <si>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</si>
  <si>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</si>
  <si>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</si>
  <si>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</si>
  <si>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</si>
  <si>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</si>
  <si>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</si>
  <si>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</si>
  <si>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</si>
  <si>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</si>
  <si>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</si>
  <si>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</si>
  <si>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</si>
  <si>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</si>
  <si>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</si>
  <si>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</si>
  <si>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</si>
  <si>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</si>
  <si>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</si>
  <si>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</si>
  <si>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</si>
  <si>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</si>
  <si>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</si>
  <si>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</si>
  <si>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</si>
  <si>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</si>
  <si>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</si>
  <si>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</si>
  <si>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</si>
  <si>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</si>
  <si>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</si>
  <si>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</si>
  <si>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</si>
  <si>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</si>
  <si>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</si>
  <si>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</si>
  <si>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</si>
  <si>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</si>
  <si>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</si>
  <si>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</si>
  <si>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</si>
  <si>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</si>
  <si>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</si>
  <si>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</si>
  <si>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</si>
  <si>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</si>
  <si>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</si>
  <si>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</si>
  <si>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</si>
  <si>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</si>
  <si>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</si>
  <si>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</si>
  <si>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</si>
  <si>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</si>
  <si>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</si>
  <si>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</si>
  <si>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</si>
  <si>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</si>
  <si>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</si>
  <si>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</si>
  <si>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</si>
  <si>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</si>
  <si>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</si>
  <si>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</si>
  <si>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</si>
  <si>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</si>
  <si>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</si>
  <si>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</si>
  <si>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</si>
  <si>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</si>
  <si>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</si>
  <si>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</si>
  <si>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</si>
  <si>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</si>
  <si>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</si>
  <si>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</si>
  <si>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</si>
  <si>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</si>
  <si>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</si>
  <si>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</si>
  <si>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</si>
  <si>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</si>
  <si>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</si>
  <si>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</si>
  <si>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</si>
  <si>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</si>
  <si>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</si>
  <si>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</si>
  <si>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</si>
  <si>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</si>
  <si>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</si>
  <si>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</si>
  <si>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</si>
  <si>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</si>
  <si>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</si>
  <si>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</si>
  <si>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</si>
  <si>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</si>
  <si>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</si>
  <si>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</si>
  <si>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</si>
  <si>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</si>
  <si>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</si>
  <si>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</si>
  <si>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</si>
  <si>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</si>
  <si>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</si>
  <si>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</si>
  <si>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</si>
  <si>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</si>
  <si>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</si>
  <si>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</si>
  <si>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</si>
  <si>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</si>
  <si>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</si>
  <si>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</si>
  <si>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</si>
  <si>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</si>
  <si>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</si>
  <si>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</si>
  <si>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</si>
  <si>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</si>
  <si>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</si>
  <si>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</si>
  <si>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</si>
  <si>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</si>
  <si>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</si>
  <si>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</si>
  <si>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</si>
  <si>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</si>
  <si>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</si>
  <si>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</si>
  <si>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</si>
  <si>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</si>
  <si>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</si>
  <si>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</si>
  <si>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</si>
  <si>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</si>
  <si>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</si>
  <si>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</si>
  <si>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</si>
  <si>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</si>
  <si>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</si>
  <si>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</si>
  <si>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</si>
  <si>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</si>
  <si>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</si>
  <si>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</si>
  <si>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</si>
  <si>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</si>
  <si>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</si>
  <si>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</si>
  <si>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</si>
  <si>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</si>
  <si>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</si>
  <si>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</si>
  <si>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</si>
  <si>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</si>
  <si>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</si>
  <si>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</si>
  <si>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</si>
  <si>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</si>
  <si>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</si>
  <si>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</si>
  <si>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</si>
  <si>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</si>
  <si>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</si>
  <si>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</si>
  <si>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</si>
  <si>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</si>
  <si>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</si>
  <si>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</si>
  <si>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</si>
  <si>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</si>
  <si>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</si>
  <si>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</si>
  <si>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</si>
  <si>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</si>
  <si>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</si>
  <si>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</si>
  <si>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</si>
  <si>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</si>
  <si>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</si>
  <si>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</si>
  <si>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</si>
  <si>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</si>
  <si>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</si>
  <si>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</si>
  <si>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</si>
  <si>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</si>
  <si>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</si>
  <si>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</si>
  <si>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</si>
  <si>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</si>
  <si>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</si>
  <si>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</si>
  <si>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</si>
  <si>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</si>
  <si>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</si>
  <si>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</si>
  <si>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</si>
  <si>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</si>
  <si>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</si>
  <si>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</si>
  <si>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</si>
  <si>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</si>
  <si>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</si>
  <si>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</si>
  <si>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</si>
  <si>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</si>
  <si>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</si>
  <si>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</si>
  <si>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</si>
  <si>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</si>
  <si>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</si>
  <si>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</si>
  <si>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</si>
  <si>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</si>
  <si>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</si>
  <si>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</si>
  <si>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</si>
  <si>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</si>
  <si>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</si>
  <si>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</si>
  <si>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</si>
  <si>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</si>
  <si>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</si>
  <si>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</si>
  <si>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</si>
  <si>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</si>
  <si>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</si>
  <si>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</si>
  <si>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</si>
  <si>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</si>
  <si>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</si>
  <si>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</si>
  <si>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</si>
  <si>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</si>
  <si>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</si>
  <si>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</si>
  <si>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</si>
  <si>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</si>
  <si>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</si>
  <si>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</si>
  <si>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</si>
  <si>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</si>
  <si>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</si>
  <si>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</si>
  <si>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</si>
  <si>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</si>
  <si>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</si>
  <si>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</si>
  <si>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</si>
  <si>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</si>
  <si>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</si>
  <si>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</si>
  <si>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</si>
  <si>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</si>
  <si>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</si>
  <si>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</si>
  <si>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</si>
  <si>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</si>
  <si>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</si>
  <si>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</si>
  <si>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</si>
  <si>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</si>
  <si>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</si>
  <si>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</si>
  <si>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</si>
  <si>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</si>
  <si>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</si>
  <si>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</si>
  <si>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</si>
  <si>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</si>
  <si>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</si>
  <si>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</si>
  <si>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</si>
  <si>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</si>
  <si>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</si>
  <si>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</si>
  <si>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</si>
  <si>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</si>
  <si>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</si>
  <si>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</si>
  <si>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</si>
  <si>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</si>
  <si>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</si>
  <si>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</si>
  <si>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</si>
  <si>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</si>
  <si>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</si>
  <si>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</si>
  <si>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</si>
  <si>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</si>
  <si>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</si>
  <si>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</si>
  <si>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</si>
  <si>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</si>
  <si>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</si>
  <si>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</si>
  <si>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</si>
  <si>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</si>
  <si>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</si>
  <si>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</si>
  <si>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</si>
  <si>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</si>
  <si>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</si>
  <si>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</si>
  <si>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</si>
  <si>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</si>
  <si>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</si>
  <si>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</si>
  <si>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</si>
  <si>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</si>
  <si>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</si>
  <si>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</si>
  <si>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</si>
  <si>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</si>
  <si>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</si>
  <si>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</si>
  <si>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</si>
  <si>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</si>
  <si>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</si>
  <si>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</si>
  <si>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</si>
  <si>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</si>
  <si>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</si>
  <si>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</si>
  <si>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</si>
  <si>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</si>
  <si>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</si>
  <si>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</si>
  <si>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</si>
  <si>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</si>
  <si>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</si>
  <si>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</si>
  <si>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</si>
  <si>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</si>
  <si>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</si>
  <si>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</si>
  <si>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</si>
  <si>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</si>
  <si>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</si>
  <si>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</si>
  <si>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</si>
  <si>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</si>
  <si>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</si>
  <si>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</si>
  <si>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</si>
  <si>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</si>
  <si>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</si>
  <si>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</si>
  <si>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</si>
  <si>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</si>
  <si>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</si>
  <si>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</si>
  <si>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</si>
  <si>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</si>
  <si>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</si>
  <si>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</si>
  <si>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</si>
  <si>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</si>
  <si>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</si>
  <si>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</si>
  <si>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</si>
  <si>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</si>
  <si>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</si>
  <si>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</si>
  <si>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</si>
  <si>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</si>
  <si>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</si>
  <si>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</si>
  <si>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</si>
  <si>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</si>
  <si>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</si>
  <si>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</si>
  <si>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</si>
  <si>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</si>
  <si>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</si>
  <si>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</si>
  <si>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</si>
  <si>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</si>
  <si>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</si>
  <si>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</si>
  <si>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</si>
  <si>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</si>
  <si>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</si>
  <si>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</si>
  <si>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</si>
  <si>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</si>
  <si>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</si>
  <si>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</si>
  <si>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</si>
  <si>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</si>
  <si>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</si>
  <si>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</si>
  <si>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</si>
  <si>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</si>
  <si>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</si>
  <si>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</si>
  <si>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</si>
  <si>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</si>
  <si>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</si>
  <si>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</si>
  <si>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</si>
  <si>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</si>
  <si>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</si>
  <si>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</si>
  <si>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</si>
  <si>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</si>
  <si>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</si>
  <si>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</si>
  <si>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</si>
  <si>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</si>
  <si>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</si>
  <si>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</si>
  <si>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</si>
  <si>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</si>
  <si>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</si>
  <si>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</si>
  <si>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</si>
  <si>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</si>
  <si>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</si>
  <si>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</si>
  <si>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</si>
  <si>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</si>
  <si>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</si>
  <si>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</si>
  <si>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</si>
  <si>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</si>
  <si>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</si>
  <si>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</si>
  <si>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</si>
  <si>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</si>
  <si>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</si>
  <si>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</si>
  <si>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</si>
  <si>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</si>
  <si>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</si>
  <si>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</si>
  <si>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</si>
  <si>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</si>
  <si>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</si>
  <si>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</si>
  <si>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</si>
  <si>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</si>
  <si>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</si>
  <si>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</si>
  <si>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</si>
  <si>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</si>
  <si>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</si>
  <si>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</si>
  <si>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</si>
  <si>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</si>
  <si>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</si>
  <si>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</si>
  <si>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</si>
  <si>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</si>
  <si>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</si>
  <si>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</si>
  <si>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</si>
  <si>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</si>
  <si>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</si>
  <si>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</si>
  <si>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</si>
  <si>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</si>
  <si>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</si>
  <si>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</si>
  <si>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</si>
  <si>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</si>
  <si>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</si>
  <si>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</si>
  <si>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</si>
  <si>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</si>
  <si>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</si>
  <si>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</si>
  <si>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</si>
  <si>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</si>
  <si>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</si>
  <si>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</si>
  <si>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</si>
  <si>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</si>
  <si>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</si>
  <si>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</si>
  <si>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</si>
  <si>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</si>
  <si>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</si>
  <si>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</si>
  <si>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</si>
  <si>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</si>
  <si>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</si>
  <si>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</si>
  <si>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</si>
  <si>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</si>
  <si>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</si>
  <si>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</si>
  <si>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</si>
  <si>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</si>
  <si>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</si>
  <si>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</si>
  <si>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</si>
  <si>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</si>
  <si>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</si>
  <si>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</si>
  <si>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</si>
  <si>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</si>
  <si>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</si>
  <si>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</si>
  <si>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</si>
  <si>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</si>
  <si>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</si>
  <si>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</si>
  <si>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</si>
  <si>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</si>
  <si>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</si>
  <si>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</si>
  <si>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</si>
  <si>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</si>
  <si>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</si>
  <si>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</si>
  <si>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</si>
  <si>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</si>
  <si>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</si>
  <si>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</si>
  <si>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</si>
  <si>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</si>
  <si>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</si>
  <si>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</si>
  <si>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</si>
  <si>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</si>
  <si>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</si>
  <si>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</si>
  <si>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</si>
  <si>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</si>
  <si>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</si>
  <si>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</si>
  <si>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</si>
  <si>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</si>
  <si>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</si>
  <si>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</si>
  <si>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</si>
  <si>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</si>
  <si>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</si>
  <si>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</si>
  <si>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</si>
  <si>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</si>
  <si>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</si>
  <si>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</si>
  <si>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</si>
  <si>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</si>
  <si>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</si>
  <si>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</si>
  <si>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</si>
  <si>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</si>
  <si>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</si>
  <si>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</si>
  <si>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</si>
  <si>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</si>
  <si>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</si>
  <si>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</si>
  <si>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</si>
  <si>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</si>
  <si>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</si>
  <si>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</si>
  <si>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</si>
  <si>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</si>
  <si>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</si>
  <si>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</si>
  <si>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</si>
  <si>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</si>
  <si>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</si>
  <si>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</si>
  <si>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</si>
  <si>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</si>
  <si>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</si>
  <si>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</si>
  <si>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</si>
  <si>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</si>
  <si>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</si>
  <si>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</si>
  <si>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</si>
  <si>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</si>
  <si>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</si>
  <si>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</si>
  <si>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</si>
  <si>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</si>
  <si>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</si>
  <si>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</si>
  <si>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</si>
  <si>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</si>
  <si>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</si>
  <si>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</si>
  <si>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</si>
  <si>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</si>
  <si>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</si>
  <si>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</si>
  <si>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</si>
  <si>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</si>
  <si>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</si>
  <si>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</si>
  <si>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</si>
  <si>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</si>
  <si>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</si>
  <si>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</si>
  <si>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</si>
  <si>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</si>
  <si>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</si>
  <si>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</si>
  <si>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</si>
  <si>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</si>
  <si>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</si>
  <si>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</si>
  <si>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</si>
  <si>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</si>
  <si>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</si>
  <si>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</si>
  <si>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</si>
  <si>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</si>
  <si>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</si>
  <si>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</si>
  <si>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</si>
  <si>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</si>
  <si>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</si>
  <si>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</si>
  <si>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</si>
  <si>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</si>
  <si>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</si>
  <si>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</si>
  <si>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</si>
  <si>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</si>
  <si>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</si>
  <si>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</si>
  <si>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</si>
  <si>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</si>
  <si>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</si>
  <si>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</si>
  <si>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</si>
  <si>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</si>
  <si>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</si>
  <si>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</si>
  <si>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</si>
  <si>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</si>
  <si>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</si>
  <si>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</si>
  <si>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</si>
  <si>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</si>
  <si>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</si>
  <si>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</si>
  <si>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</si>
  <si>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</si>
  <si>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</si>
  <si>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</si>
  <si>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</si>
  <si>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</si>
  <si>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</si>
  <si>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</si>
  <si>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</si>
  <si>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</si>
  <si>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</si>
  <si>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</si>
  <si>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</si>
  <si>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</si>
  <si>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</si>
  <si>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</si>
  <si>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</si>
  <si>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</si>
  <si>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</si>
  <si>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</si>
  <si>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</si>
  <si>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</si>
  <si>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</si>
  <si>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</si>
  <si>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</si>
  <si>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</si>
  <si>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</si>
  <si>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</si>
  <si>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</si>
  <si>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</si>
  <si>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</si>
  <si>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</si>
  <si>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</si>
  <si>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</si>
  <si>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</si>
  <si>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</si>
  <si>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</si>
  <si>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</si>
  <si>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</si>
  <si>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</si>
  <si>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</si>
  <si>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</si>
  <si>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</si>
  <si>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</si>
  <si>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</si>
  <si>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</si>
  <si>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</si>
  <si>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</si>
  <si>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</si>
  <si>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</si>
  <si>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</si>
  <si>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</si>
  <si>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</si>
  <si>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</si>
  <si>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</si>
  <si>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</si>
  <si>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</si>
  <si>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</si>
  <si>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</si>
  <si>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</si>
  <si>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</si>
  <si>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</si>
  <si>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</si>
  <si>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</si>
  <si>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</si>
  <si>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</si>
  <si>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</si>
  <si>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</si>
  <si>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</si>
  <si>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</si>
  <si>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</si>
  <si>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</si>
  <si>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</si>
  <si>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</si>
  <si>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</si>
  <si>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</si>
  <si>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</si>
  <si>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</si>
  <si>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</si>
  <si>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</si>
  <si>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</si>
  <si>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</si>
  <si>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</si>
  <si>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</si>
  <si>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</si>
  <si>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</si>
  <si>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</si>
  <si>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</si>
  <si>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</si>
  <si>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</si>
  <si>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</si>
  <si>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</si>
  <si>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</si>
  <si>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</si>
  <si>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</si>
  <si>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</si>
  <si>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</si>
  <si>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</si>
  <si>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</si>
  <si>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</si>
  <si>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</si>
  <si>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</si>
  <si>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</si>
  <si>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</si>
  <si>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</si>
  <si>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</si>
  <si>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</si>
  <si>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</si>
  <si>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</si>
  <si>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</si>
  <si>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</si>
  <si>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</si>
  <si>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</si>
  <si>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</si>
  <si>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</si>
  <si>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</si>
  <si>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</si>
  <si>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</si>
  <si>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</si>
  <si>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</si>
  <si>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</si>
  <si>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</si>
  <si>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</si>
  <si>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</si>
  <si>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</si>
  <si>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</si>
  <si>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</si>
  <si>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</si>
  <si>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</si>
  <si>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</si>
  <si>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</si>
  <si>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</si>
  <si>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</si>
  <si>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</si>
  <si>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</si>
  <si>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</si>
  <si>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</si>
  <si>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</si>
  <si>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</si>
  <si>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</si>
  <si>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</si>
  <si>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</si>
  <si>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</si>
  <si>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</si>
  <si>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</si>
  <si>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</si>
  <si>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</si>
  <si>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</si>
  <si>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</si>
  <si>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</si>
  <si>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</si>
  <si>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</si>
  <si>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</si>
  <si>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</si>
  <si>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</si>
  <si>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</si>
  <si>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</si>
  <si>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</si>
  <si>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</si>
  <si>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</si>
  <si>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</si>
  <si>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</si>
  <si>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</si>
  <si>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</si>
  <si>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</si>
  <si>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</si>
  <si>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</si>
  <si>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</si>
  <si>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</si>
  <si>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</si>
  <si>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</si>
  <si>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</si>
  <si>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</si>
  <si>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</si>
  <si>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</si>
  <si>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</si>
  <si>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</si>
  <si>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</si>
  <si>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</si>
  <si>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</si>
  <si>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</si>
  <si>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</si>
  <si>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</si>
  <si>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</si>
  <si>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</si>
  <si>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</si>
  <si>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</si>
  <si>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</si>
  <si>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</si>
  <si>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</si>
  <si>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</si>
  <si>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</si>
  <si>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</si>
  <si>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</si>
  <si>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</si>
  <si>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</si>
  <si>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</si>
  <si>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</si>
  <si>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</si>
  <si>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</si>
  <si>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</si>
  <si>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</si>
  <si>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</si>
  <si>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</si>
  <si>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</si>
  <si>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</si>
  <si>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</si>
  <si>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</si>
  <si>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</si>
  <si>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</si>
  <si>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</si>
  <si>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</si>
  <si>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</si>
  <si>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</si>
  <si>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</si>
  <si>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</si>
  <si>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</si>
  <si>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</si>
  <si>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</si>
  <si>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</si>
  <si>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</si>
  <si>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</si>
  <si>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</si>
  <si>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</si>
  <si>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</si>
  <si>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</si>
  <si>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</si>
  <si>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</si>
  <si>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</si>
  <si>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</si>
  <si>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</si>
  <si>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</si>
  <si>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</si>
  <si>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</si>
  <si>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</si>
  <si>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</si>
  <si>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</si>
  <si>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</si>
  <si>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</si>
  <si>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</si>
  <si>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</si>
  <si>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</si>
  <si>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</si>
  <si>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</si>
  <si>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</si>
  <si>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</si>
  <si>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</si>
  <si>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</si>
  <si>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</si>
  <si>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</si>
  <si>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</si>
  <si>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</si>
  <si>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</si>
  <si>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</si>
  <si>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</si>
  <si>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</si>
  <si>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</si>
  <si>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</si>
  <si>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</si>
  <si>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</si>
  <si>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</si>
  <si>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</si>
  <si>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</si>
  <si>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</si>
  <si>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</si>
  <si>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</si>
  <si>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</si>
  <si>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</si>
  <si>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</si>
  <si>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</si>
  <si>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</si>
  <si>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</si>
  <si>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</si>
  <si>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</si>
  <si>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</si>
  <si>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</si>
  <si>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</si>
  <si>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</si>
  <si>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</si>
  <si>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</si>
  <si>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</si>
  <si>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</si>
  <si>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</si>
  <si>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</si>
  <si>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</si>
  <si>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</si>
  <si>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</si>
  <si>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</si>
  <si>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</si>
  <si>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</si>
  <si>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</si>
  <si>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</si>
  <si>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</si>
  <si>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</si>
  <si>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</si>
  <si>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</si>
  <si>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</si>
  <si>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</si>
  <si>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</si>
  <si>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</si>
  <si>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</si>
  <si>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</si>
  <si>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</si>
  <si>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</si>
  <si>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</si>
  <si>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</si>
  <si>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</si>
  <si>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</si>
  <si>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</si>
  <si>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</si>
  <si>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</si>
  <si>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</si>
  <si>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</si>
  <si>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</si>
  <si>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</si>
  <si>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</si>
  <si>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</si>
  <si>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</si>
  <si>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</si>
  <si>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</si>
  <si>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</si>
  <si>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</si>
  <si>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</si>
  <si>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</si>
  <si>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</si>
  <si>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</si>
  <si>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</si>
  <si>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</si>
  <si>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</si>
  <si>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</si>
  <si>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</si>
  <si>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</si>
  <si>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</si>
  <si>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</si>
  <si>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</si>
  <si>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</si>
  <si>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</si>
  <si>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</si>
  <si>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</si>
  <si>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</si>
  <si>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</si>
  <si>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</si>
  <si>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</si>
  <si>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</si>
  <si>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</si>
  <si>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</si>
  <si>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</si>
  <si>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</si>
  <si>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</si>
  <si>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</si>
  <si>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</si>
  <si>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</si>
  <si>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</si>
  <si>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</si>
  <si>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</si>
  <si>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</si>
  <si>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</si>
  <si>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</si>
  <si>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</si>
  <si>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</si>
  <si>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</si>
  <si>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</si>
  <si>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</si>
  <si>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</si>
  <si>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</si>
  <si>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</si>
  <si>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</si>
  <si>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</si>
  <si>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</si>
  <si>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</si>
  <si>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</si>
  <si>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</si>
  <si>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</si>
  <si>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</si>
  <si>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</si>
  <si>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</si>
  <si>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</si>
  <si>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</si>
  <si>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</si>
  <si>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</si>
  <si>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</si>
  <si>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</si>
  <si>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</si>
  <si>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</si>
  <si>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</si>
  <si>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</si>
  <si>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</si>
  <si>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</si>
  <si>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</si>
  <si>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</si>
  <si>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</si>
  <si>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</si>
  <si>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</si>
  <si>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</si>
  <si>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</si>
  <si>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</si>
  <si>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</si>
  <si>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</si>
  <si>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</si>
  <si>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</si>
  <si>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</si>
  <si>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</si>
  <si>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</si>
  <si>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</si>
  <si>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</si>
  <si>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</si>
  <si>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</si>
  <si>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</si>
  <si>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</si>
  <si>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</si>
  <si>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</si>
  <si>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</si>
  <si>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</si>
  <si>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</si>
  <si>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</si>
  <si>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</si>
  <si>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</si>
  <si>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</si>
  <si>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</si>
  <si>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</si>
  <si>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</si>
  <si>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</si>
  <si>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</si>
  <si>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</si>
  <si>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</si>
  <si>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</si>
  <si>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</si>
  <si>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</si>
  <si>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</si>
  <si>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</si>
  <si>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</si>
  <si>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</si>
  <si>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</si>
  <si>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</si>
  <si>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</si>
  <si>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</si>
  <si>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</si>
  <si>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</si>
  <si>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</si>
  <si>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</si>
  <si>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</si>
  <si>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</si>
  <si>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</si>
  <si>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</si>
  <si>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</si>
  <si>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</si>
  <si>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</si>
  <si>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</si>
  <si>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</si>
  <si>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</si>
  <si>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</si>
  <si>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</si>
  <si>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</si>
  <si>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</si>
  <si>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</si>
  <si>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</si>
  <si>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</si>
  <si>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</si>
  <si>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</si>
  <si>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</si>
  <si>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</si>
  <si>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</si>
  <si>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</si>
  <si>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</si>
  <si>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</si>
  <si>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</si>
  <si>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</si>
  <si>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</si>
  <si>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</si>
  <si>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</si>
  <si>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</si>
  <si>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</si>
  <si>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</si>
  <si>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</si>
  <si>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</si>
  <si>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</si>
  <si>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</si>
  <si>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</si>
  <si>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</si>
  <si>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</si>
  <si>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</si>
  <si>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</si>
  <si>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</si>
  <si>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</si>
  <si>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</si>
  <si>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</si>
  <si>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</si>
  <si>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</si>
  <si>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</si>
  <si>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</si>
  <si>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</si>
  <si>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</si>
  <si>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</si>
  <si>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</si>
  <si>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</si>
  <si>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</si>
  <si>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</si>
  <si>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</si>
  <si>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</si>
  <si>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</si>
  <si>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</si>
  <si>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</si>
  <si>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</si>
  <si>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</si>
  <si>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</si>
  <si>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</si>
  <si>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</si>
  <si>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</si>
  <si>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</si>
  <si>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</si>
  <si>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</si>
  <si>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</si>
  <si>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</si>
  <si>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</si>
  <si>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</si>
  <si>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</si>
  <si>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</si>
  <si>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</si>
  <si>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</si>
  <si>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</si>
  <si>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</si>
  <si>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</si>
  <si>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</si>
  <si>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</si>
  <si>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</si>
  <si>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</si>
  <si>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</si>
  <si>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</si>
  <si>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</si>
  <si>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</si>
  <si>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</si>
  <si>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</si>
  <si>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</si>
  <si>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</si>
  <si>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</si>
  <si>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</si>
  <si>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</si>
  <si>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</si>
  <si>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</si>
  <si>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</si>
  <si>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</si>
  <si>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</si>
  <si>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</si>
  <si>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</si>
  <si>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</si>
  <si>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</si>
  <si>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</si>
  <si>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</si>
  <si>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</si>
  <si>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</si>
  <si>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</si>
  <si>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</si>
  <si>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</si>
  <si>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</si>
  <si>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</si>
  <si>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</si>
  <si>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</si>
  <si>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</si>
  <si>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</si>
  <si>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</si>
  <si>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</si>
  <si>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</si>
  <si>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</si>
  <si>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</si>
  <si>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</si>
  <si>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</si>
  <si>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</si>
  <si>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</si>
  <si>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</si>
  <si>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</si>
  <si>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</si>
  <si>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</si>
  <si>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</si>
  <si>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</si>
  <si>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</si>
  <si>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</si>
  <si>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</si>
  <si>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</si>
  <si>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</si>
  <si>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</si>
  <si>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</si>
  <si>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</si>
  <si>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</si>
  <si>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</si>
  <si>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</si>
  <si>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</si>
  <si>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</si>
  <si>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</si>
  <si>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</si>
  <si>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</si>
  <si>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</si>
  <si>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</si>
  <si>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</si>
  <si>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</si>
  <si>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</si>
  <si>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</si>
  <si>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</si>
  <si>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</si>
  <si>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</si>
  <si>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</si>
  <si>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</si>
  <si>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</si>
  <si>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</si>
  <si>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</si>
  <si>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</si>
  <si>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</si>
  <si>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</si>
  <si>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</si>
  <si>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</si>
  <si>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</si>
  <si>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</si>
  <si>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</si>
  <si>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</si>
  <si>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</si>
  <si>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</si>
  <si>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</si>
  <si>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</si>
  <si>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</si>
  <si>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</si>
  <si>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</si>
  <si>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</si>
  <si>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</si>
  <si>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</si>
  <si>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</si>
  <si>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</si>
  <si>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</si>
  <si>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</si>
  <si>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</si>
  <si>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</si>
  <si>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</si>
  <si>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</si>
  <si>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</si>
  <si>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</si>
  <si>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</si>
  <si>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</si>
  <si>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</si>
  <si>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</si>
  <si>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</si>
  <si>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</si>
  <si>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</si>
  <si>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</si>
  <si>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</si>
  <si>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</si>
  <si>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</si>
  <si>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</si>
  <si>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</si>
  <si>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</si>
  <si>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</si>
  <si>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</si>
  <si>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</si>
  <si>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</si>
  <si>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</si>
  <si>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</si>
  <si>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</si>
  <si>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</si>
  <si>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</si>
  <si>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</si>
  <si>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</si>
  <si>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</si>
  <si>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</si>
  <si>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</si>
  <si>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</si>
  <si>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</si>
  <si>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</si>
  <si>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</si>
  <si>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</si>
  <si>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</si>
  <si>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</si>
  <si>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</si>
  <si>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</si>
  <si>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</si>
  <si>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</si>
  <si>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</si>
  <si>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</si>
  <si>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</si>
  <si>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</si>
  <si>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</si>
  <si>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</si>
  <si>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</si>
  <si>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</si>
  <si>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</si>
  <si>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</si>
  <si>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</si>
  <si>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</si>
  <si>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</si>
  <si>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</si>
  <si>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</si>
  <si>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</si>
  <si>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</si>
  <si>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</si>
  <si>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</si>
  <si>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</si>
  <si>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</si>
  <si>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</si>
  <si>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</si>
  <si>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</si>
  <si>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</si>
  <si>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</si>
  <si>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</si>
  <si>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</si>
  <si>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</si>
  <si>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</si>
  <si>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</si>
  <si>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</si>
  <si>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</si>
  <si>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</si>
  <si>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</si>
  <si>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</si>
  <si>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</si>
  <si>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</si>
  <si>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</si>
  <si>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</si>
  <si>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</si>
  <si>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</si>
  <si>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</si>
  <si>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</si>
  <si>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</si>
  <si>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</si>
  <si>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</si>
  <si>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</si>
  <si>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</si>
  <si>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</si>
  <si>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</si>
  <si>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</si>
  <si>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</si>
  <si>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</si>
  <si>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</si>
  <si>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</si>
  <si>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</si>
  <si>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</si>
  <si>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</si>
  <si>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</si>
  <si>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</si>
  <si>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</si>
  <si>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</si>
  <si>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</si>
  <si>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</si>
  <si>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</si>
  <si>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</si>
  <si>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</si>
  <si>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</si>
  <si>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</si>
  <si>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</si>
  <si>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</si>
  <si>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</si>
  <si>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</si>
  <si>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</si>
  <si>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</si>
  <si>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</si>
  <si>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</si>
  <si>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</si>
  <si>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</si>
  <si>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</si>
  <si>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</si>
  <si>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</si>
  <si>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</si>
  <si>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</si>
  <si>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</si>
  <si>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</si>
  <si>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</si>
  <si>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</si>
  <si>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</si>
  <si>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</si>
  <si>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</si>
  <si>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</si>
  <si>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</si>
  <si>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</si>
  <si>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</si>
  <si>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</si>
  <si>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</si>
  <si>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</si>
  <si>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</si>
  <si>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</si>
  <si>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</si>
  <si>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</si>
  <si>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</si>
  <si>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</si>
  <si>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</si>
  <si>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</si>
  <si>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</si>
  <si>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</si>
  <si>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</si>
  <si>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</si>
  <si>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</si>
  <si>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</si>
  <si>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</si>
  <si>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</si>
  <si>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</si>
  <si>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</si>
  <si>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</si>
  <si>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</si>
  <si>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</si>
  <si>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</si>
  <si>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</si>
  <si>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</si>
  <si>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</si>
  <si>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</si>
  <si>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</si>
  <si>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</si>
  <si>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</si>
  <si>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</si>
  <si>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</si>
  <si>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</si>
  <si>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</si>
  <si>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</si>
  <si>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</si>
  <si>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</si>
  <si>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</si>
  <si>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</si>
  <si>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</si>
  <si>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</si>
  <si>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</si>
  <si>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</si>
  <si>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</si>
  <si>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</si>
  <si>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</si>
  <si>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</si>
  <si>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</si>
  <si>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</si>
  <si>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</si>
  <si>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</si>
  <si>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</si>
  <si>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</si>
  <si>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</si>
  <si>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</si>
  <si>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</si>
  <si>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</si>
  <si>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</si>
  <si>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</si>
  <si>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</si>
  <si>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</si>
  <si>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</si>
  <si>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</si>
  <si>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</si>
  <si>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</si>
  <si>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</si>
  <si>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</si>
  <si>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</si>
  <si>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</si>
  <si>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</si>
  <si>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</si>
  <si>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</si>
  <si>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</si>
  <si>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</si>
  <si>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</si>
  <si>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</si>
  <si>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</si>
  <si>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</si>
  <si>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</si>
  <si>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</si>
  <si>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</si>
  <si>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</si>
  <si>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</si>
  <si>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</si>
  <si>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</si>
  <si>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</si>
  <si>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</si>
  <si>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</si>
  <si>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</si>
  <si>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</si>
  <si>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</si>
  <si>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</si>
  <si>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</si>
  <si>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</si>
  <si>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</si>
  <si>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</si>
  <si>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</si>
  <si>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</si>
  <si>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</si>
  <si>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</si>
  <si>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</si>
  <si>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</si>
  <si>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</si>
  <si>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</si>
  <si>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</si>
  <si>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</si>
  <si>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</si>
  <si>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</si>
  <si>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</si>
  <si>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</si>
  <si>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</si>
  <si>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</si>
  <si>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</si>
  <si>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</si>
  <si>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</si>
  <si>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</si>
  <si>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</si>
  <si>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</si>
  <si>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</si>
  <si>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</si>
  <si>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</si>
  <si>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</si>
  <si>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</si>
  <si>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</si>
  <si>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</si>
  <si>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</si>
  <si>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</si>
  <si>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</si>
  <si>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</si>
  <si>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</si>
  <si>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</si>
  <si>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</si>
  <si>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</si>
  <si>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</si>
  <si>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</si>
  <si>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</si>
  <si>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</si>
  <si>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</si>
  <si>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</si>
  <si>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</si>
  <si>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</si>
  <si>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</si>
  <si>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</si>
  <si>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</si>
  <si>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</si>
  <si>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</si>
  <si>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</si>
  <si>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</si>
  <si>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</si>
  <si>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</si>
  <si>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</si>
  <si>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</si>
  <si>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</si>
  <si>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</si>
  <si>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</si>
  <si>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</si>
  <si>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</si>
  <si>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</si>
  <si>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</si>
  <si>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</si>
  <si>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</si>
  <si>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</si>
  <si>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</si>
  <si>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</si>
  <si>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</si>
  <si>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</si>
  <si>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</si>
  <si>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</si>
  <si>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</si>
  <si>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</si>
  <si>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</si>
  <si>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</si>
  <si>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</si>
  <si>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</si>
  <si>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</si>
  <si>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</si>
  <si>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</si>
  <si>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</si>
  <si>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</si>
  <si>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</si>
  <si>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</si>
  <si>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</si>
  <si>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</si>
  <si>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</si>
  <si>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</si>
  <si>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</si>
  <si>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</si>
  <si>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</si>
  <si>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</si>
  <si>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</si>
  <si>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</si>
  <si>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</si>
  <si>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</si>
  <si>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</si>
  <si>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</si>
  <si>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</si>
  <si>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</si>
  <si>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</si>
  <si>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</si>
  <si>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</si>
  <si>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</si>
  <si>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</si>
  <si>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</si>
  <si>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</si>
  <si>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</si>
  <si>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</si>
  <si>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</si>
  <si>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</si>
  <si>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</si>
  <si>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</si>
  <si>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</si>
  <si>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</si>
  <si>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</si>
  <si>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</si>
  <si>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</si>
  <si>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</si>
  <si>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</si>
  <si>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</si>
  <si>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</si>
  <si>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</si>
  <si>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</si>
  <si>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</si>
  <si>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</si>
  <si>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</si>
  <si>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</si>
  <si>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</si>
  <si>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</si>
  <si>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</si>
  <si>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</si>
  <si>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</si>
  <si>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</si>
  <si>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</si>
  <si>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</si>
  <si>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</si>
  <si>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</si>
  <si>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</si>
  <si>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</si>
  <si>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</si>
  <si>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</si>
  <si>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</si>
  <si>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</si>
  <si>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</si>
  <si>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</si>
  <si>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</si>
  <si>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</si>
  <si>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</si>
  <si>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</si>
  <si>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</si>
  <si>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</si>
  <si>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</si>
  <si>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</si>
  <si>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</si>
  <si>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</si>
  <si>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</si>
  <si>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</si>
  <si>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</si>
  <si>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</si>
  <si>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</si>
  <si>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</si>
  <si>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</si>
  <si>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</si>
  <si>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</si>
  <si>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</si>
  <si>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</si>
  <si>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</si>
  <si>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</si>
  <si>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</si>
  <si>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</si>
  <si>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</si>
  <si>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</si>
  <si>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</si>
  <si>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</si>
  <si>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</si>
  <si>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</si>
  <si>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</si>
  <si>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</si>
  <si>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</si>
  <si>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</si>
  <si>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</si>
  <si>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</si>
  <si>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</si>
  <si>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</si>
  <si>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</si>
  <si>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</si>
  <si>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</si>
  <si>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</si>
  <si>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</si>
  <si>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</si>
  <si>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</si>
  <si>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</si>
  <si>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</si>
  <si>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</si>
  <si>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</si>
  <si>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</si>
  <si>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</si>
  <si>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</si>
  <si>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</si>
  <si>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</si>
  <si>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</si>
  <si>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</si>
  <si>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</si>
  <si>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</si>
  <si>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</si>
  <si>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</si>
  <si>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</si>
  <si>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</si>
  <si>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</si>
  <si>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</si>
  <si>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</si>
  <si>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</si>
  <si>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</si>
  <si>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</si>
  <si>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</si>
  <si>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</si>
  <si>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</si>
  <si>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</si>
  <si>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</si>
  <si>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</si>
  <si>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</si>
  <si>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</si>
  <si>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</si>
  <si>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</si>
  <si>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</si>
  <si>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</si>
  <si>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</si>
  <si>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</si>
  <si>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</si>
  <si>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</si>
  <si>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</si>
  <si>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</si>
  <si>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</si>
  <si>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</si>
  <si>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</si>
  <si>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</si>
  <si>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</si>
  <si>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</si>
  <si>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</si>
  <si>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</si>
  <si>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</si>
  <si>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</si>
  <si>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</si>
  <si>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</si>
  <si>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</si>
  <si>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</si>
  <si>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</si>
  <si>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</si>
  <si>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</si>
  <si>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</si>
  <si>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</si>
  <si>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</si>
  <si>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</si>
  <si>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</si>
  <si>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</si>
  <si>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</si>
  <si>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</si>
  <si>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</si>
  <si>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</si>
  <si>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</si>
  <si>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</si>
  <si>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</si>
  <si>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</si>
  <si>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</si>
  <si>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</si>
  <si>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</si>
  <si>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</si>
  <si>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</si>
  <si>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</si>
  <si>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</si>
  <si>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</si>
  <si>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</si>
  <si>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</si>
  <si>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</si>
  <si>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</si>
  <si>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</si>
  <si>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</si>
  <si>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</si>
  <si>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</si>
  <si>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</si>
  <si>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</si>
  <si>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</si>
  <si>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</si>
  <si>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</si>
  <si>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</si>
  <si>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</si>
  <si>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</si>
  <si>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</si>
  <si>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</si>
  <si>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</si>
  <si>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</si>
  <si>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</si>
  <si>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</si>
  <si>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</si>
  <si>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</si>
  <si>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</si>
  <si>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</si>
  <si>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</si>
  <si>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</si>
  <si>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</si>
  <si>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</si>
  <si>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</si>
  <si>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</si>
  <si>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</si>
  <si>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</si>
  <si>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</si>
  <si>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</si>
  <si>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</si>
  <si>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</si>
  <si>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</si>
  <si>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</si>
  <si>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</si>
  <si>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</si>
  <si>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</si>
  <si>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</si>
  <si>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</si>
  <si>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</si>
  <si>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</si>
  <si>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</si>
  <si>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</si>
  <si>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</si>
  <si>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</si>
  <si>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</si>
  <si>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</si>
  <si>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</si>
  <si>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</si>
  <si>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</si>
  <si>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</si>
  <si>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</si>
  <si>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</si>
  <si>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</si>
  <si>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</si>
  <si>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</si>
  <si>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</si>
  <si>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</si>
  <si>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</si>
  <si>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</si>
  <si>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</si>
  <si>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</si>
  <si>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</si>
  <si>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</si>
  <si>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</si>
  <si>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</si>
  <si>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</si>
  <si>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</si>
  <si>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</si>
  <si>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</si>
  <si>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</si>
  <si>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</si>
  <si>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</si>
  <si>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</si>
  <si>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</si>
  <si>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</si>
  <si>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</si>
  <si>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</si>
  <si>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</si>
  <si>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</si>
  <si>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</si>
  <si>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</si>
  <si>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</si>
  <si>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</si>
  <si>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</si>
  <si>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</si>
  <si>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</si>
  <si>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</si>
  <si>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</si>
  <si>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</si>
  <si>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</si>
  <si>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</si>
  <si>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</si>
  <si>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</si>
  <si>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</si>
  <si>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</si>
  <si>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</si>
  <si>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</si>
  <si>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</si>
  <si>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</si>
  <si>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</si>
  <si>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</si>
  <si>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</si>
  <si>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</si>
  <si>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</si>
  <si>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</si>
  <si>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</si>
  <si>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</si>
  <si>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</si>
  <si>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</si>
  <si>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</si>
  <si>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</si>
  <si>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</si>
  <si>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</si>
  <si>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</si>
  <si>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</si>
  <si>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</si>
  <si>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</si>
  <si>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</si>
  <si>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</si>
  <si>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</si>
  <si>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</si>
  <si>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</si>
  <si>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</si>
  <si>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</si>
  <si>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</si>
  <si>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</si>
  <si>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</si>
  <si>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</si>
  <si>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</si>
  <si>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</si>
  <si>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</si>
  <si>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</si>
  <si>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</si>
  <si>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</si>
  <si>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</si>
  <si>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</si>
  <si>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</si>
  <si>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</si>
  <si>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</si>
  <si>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</si>
  <si>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</si>
  <si>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</si>
  <si>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</si>
  <si>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</si>
  <si>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</si>
  <si>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</si>
  <si>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</si>
  <si>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</si>
  <si>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</si>
  <si>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</si>
  <si>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</si>
  <si>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</si>
  <si>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</si>
  <si>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</si>
  <si>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</si>
  <si>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</si>
  <si>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</si>
  <si>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</si>
  <si>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</si>
  <si>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</si>
  <si>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</si>
  <si>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</si>
  <si>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</si>
  <si>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</si>
  <si>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</si>
  <si>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</si>
  <si>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</si>
  <si>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</si>
  <si>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</si>
  <si>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</si>
  <si>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</si>
  <si>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</si>
  <si>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</si>
  <si>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</si>
  <si>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</si>
  <si>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</si>
  <si>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</si>
  <si>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</si>
  <si>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</si>
  <si>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</si>
  <si>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</si>
  <si>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</si>
  <si>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</si>
  <si>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</si>
  <si>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</si>
  <si>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</si>
  <si>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</si>
  <si>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</si>
  <si>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</si>
  <si>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</si>
  <si>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</si>
  <si>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</si>
  <si>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</si>
  <si>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</si>
  <si>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</si>
  <si>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</si>
  <si>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</si>
  <si>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</si>
  <si>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</si>
  <si>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</si>
  <si>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</si>
  <si>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</si>
  <si>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</si>
  <si>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</si>
  <si>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</si>
  <si>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</si>
  <si>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</si>
  <si>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</si>
  <si>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</si>
  <si>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</si>
  <si>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</si>
  <si>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</si>
  <si>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</si>
  <si>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</si>
  <si>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</si>
  <si>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</si>
  <si>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</si>
  <si>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</si>
  <si>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</si>
  <si>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</si>
  <si>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</si>
  <si>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</si>
  <si>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</si>
  <si>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</si>
  <si>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</si>
  <si>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</si>
  <si>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</si>
  <si>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</si>
  <si>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</si>
  <si>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</si>
  <si>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</si>
  <si>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</si>
  <si>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</si>
  <si>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</si>
  <si>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</si>
  <si>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</si>
  <si>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</si>
  <si>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</si>
  <si>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</si>
  <si>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</si>
  <si>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</si>
  <si>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</si>
  <si>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</si>
  <si>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product_name 2</t>
  </si>
  <si>
    <t>Top Category</t>
  </si>
  <si>
    <t>Row Labels</t>
  </si>
  <si>
    <t>Grand Total</t>
  </si>
  <si>
    <t>Sum of discount_percentage</t>
  </si>
  <si>
    <t>Car&amp;Motorbike</t>
  </si>
  <si>
    <t>Computers&amp;Accessories</t>
  </si>
  <si>
    <t>Electronics</t>
  </si>
  <si>
    <t>Health&amp;PersonalCare</t>
  </si>
  <si>
    <t>Home&amp;Kitchen</t>
  </si>
  <si>
    <t>HomeImprovement</t>
  </si>
  <si>
    <t>MusicalInstruments</t>
  </si>
  <si>
    <t>OfficeProducts</t>
  </si>
  <si>
    <t>Toys&amp;Games</t>
  </si>
  <si>
    <t>Average of discount_percentage</t>
  </si>
  <si>
    <t>Count of product_id</t>
  </si>
  <si>
    <t>Count of review_id</t>
  </si>
  <si>
    <t>review_count</t>
  </si>
  <si>
    <t>Sum of review_count</t>
  </si>
  <si>
    <t>Sum of rating_count</t>
  </si>
  <si>
    <t>Sum of rating</t>
  </si>
  <si>
    <t>Average of actual_price</t>
  </si>
  <si>
    <t>Average of discounted_price</t>
  </si>
  <si>
    <t>Count of product_name</t>
  </si>
  <si>
    <t>Potential Revenue</t>
  </si>
  <si>
    <t>Sum of Potential Revenue</t>
  </si>
  <si>
    <t>Price Bucket</t>
  </si>
  <si>
    <t>&gt;₹500</t>
  </si>
  <si>
    <t>₹200–₹500</t>
  </si>
  <si>
    <t>&lt;₹200</t>
  </si>
  <si>
    <t>Count of Top Category</t>
  </si>
  <si>
    <t>10. NO. OF UNIQUE PRODUCTS PER PRICE RANGE BUCKET</t>
  </si>
  <si>
    <t>12. PRODUCTS REVIEWS FEWER THAN 1,000</t>
  </si>
  <si>
    <t>11. RELATING RATE TO LEVEL DISCOUNT</t>
  </si>
  <si>
    <t xml:space="preserve">1. AVERAGE DISCOUNT PERCENTAGE </t>
  </si>
  <si>
    <t>2. PRODUCT LISTED UNDER CATEGORY</t>
  </si>
  <si>
    <t>3. TOTAL NUMBER OF REVIEWS</t>
  </si>
  <si>
    <t>4. PRODUCTS WITH HIGHEST AVERAGE RATING</t>
  </si>
  <si>
    <t>5. AVERAGE ACTUAL PRICE VS. DISCOUNTED PRICE</t>
  </si>
  <si>
    <t>6. PRODUCTS WITH THE HIGHEST NUMBER OF REVIEWS</t>
  </si>
  <si>
    <t>7. PRODUCT WITH 50% OR MORE DISCOUNT</t>
  </si>
  <si>
    <t>8. DISTRIBUTION OF PRODUCT RATINGS</t>
  </si>
  <si>
    <t>9. TOTAL POTENTIAL REVENUE</t>
  </si>
  <si>
    <t>13. PRODUCT WITH HIGHEST DISCOUNT</t>
  </si>
  <si>
    <t>Max of discounted_price</t>
  </si>
  <si>
    <t>14. TOP 5 PRODUCTS ON RATING AND NO. OF REVIEWS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</si>
</sst>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74" formatCode="#,###.00,,&quot;M&quot;"/>
  </numFmts>
  <fonts count="2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1"/>
      <color theme="1"/>
      <name val="Calibri"/>
      <family val="2"/>
    </font>
    <font>
      <b/>
      <sz val="11"/>
      <color theme="1"/>
      <name val="Calibri"/>
      <family val="2"/>
    </font>
    <font>
      <b/>
      <sz val="12"/>
      <color theme="1"/>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6">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164" fontId="0" fillId="0" borderId="0" xfId="0" applyNumberFormat="1"/>
    <xf numFmtId="0" fontId="18" fillId="0" borderId="0" xfId="0" applyFont="1" applyAlignment="1">
      <alignment vertical="center"/>
    </xf>
    <xf numFmtId="0" fontId="19" fillId="0" borderId="0" xfId="0" applyFont="1"/>
    <xf numFmtId="0" fontId="0" fillId="0" borderId="0" xfId="0" pivotButton="1"/>
    <xf numFmtId="0" fontId="0" fillId="0" borderId="0" xfId="0" applyAlignment="1">
      <alignment horizontal="left"/>
    </xf>
    <xf numFmtId="0" fontId="0" fillId="0" borderId="0" xfId="0" applyNumberFormat="1"/>
    <xf numFmtId="0" fontId="20" fillId="0" borderId="0" xfId="0" applyFont="1" applyAlignment="1">
      <alignment horizontal="center"/>
    </xf>
    <xf numFmtId="43" fontId="0" fillId="0" borderId="0" xfId="0" applyNumberFormat="1"/>
    <xf numFmtId="43" fontId="0" fillId="0" borderId="0" xfId="42" applyFont="1"/>
    <xf numFmtId="0" fontId="20" fillId="0" borderId="0" xfId="0" pivotButton="1" applyFont="1" applyAlignment="1">
      <alignment horizontal="center"/>
    </xf>
    <xf numFmtId="174"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27">
    <dxf>
      <numFmt numFmtId="13" formatCode="0%"/>
    </dxf>
    <dxf>
      <numFmt numFmtId="0" formatCode="General"/>
    </dxf>
    <dxf>
      <numFmt numFmtId="0" formatCode="General"/>
    </dxf>
    <dxf>
      <numFmt numFmtId="164" formatCode="_(* #,##0_);_(* \(#,##0\);_(* &quot;-&quot;??_);_(@_)"/>
    </dxf>
    <dxf>
      <numFmt numFmtId="0" formatCode="General"/>
    </dxf>
    <dxf>
      <numFmt numFmtId="0" formatCode="General"/>
    </dxf>
    <dxf>
      <numFmt numFmtId="164" formatCode="_(* #,##0_);_(* \(#,##0\);_(* &quot;-&quot;??_);_(@_)"/>
    </dxf>
    <dxf>
      <numFmt numFmtId="0" formatCode="General"/>
    </dxf>
    <dxf>
      <numFmt numFmtId="35" formatCode="_(* #,##0.00_);_(* \(#,##0.00\);_(* &quot;-&quot;??_);_(@_)"/>
    </dxf>
    <dxf>
      <numFmt numFmtId="0" formatCode="General"/>
    </dxf>
    <dxf>
      <numFmt numFmtId="164" formatCode="_(* #,##0_);_(* \(#,##0\);_(* &quot;-&quot;??_);_(@_)"/>
    </dxf>
    <dxf>
      <numFmt numFmtId="0" formatCode="General"/>
    </dxf>
    <dxf>
      <numFmt numFmtId="164" formatCode="_(* #,##0_);_(* \(#,##0\);_(* &quot;-&quot;??_);_(@_)"/>
    </dxf>
    <dxf>
      <numFmt numFmtId="0" formatCode="General"/>
    </dxf>
    <dxf>
      <numFmt numFmtId="13" formatCode="0%"/>
    </dxf>
    <dxf>
      <numFmt numFmtId="0" formatCode="General"/>
    </dxf>
    <dxf>
      <numFmt numFmtId="164" formatCode="_(* #,##0_);_(* \(#,##0\);_(* &quot;-&quot;??_);_(@_)"/>
    </dxf>
    <dxf>
      <numFmt numFmtId="173" formatCode="#,###.00,,,&quot;Bn&quot;"/>
    </dxf>
    <dxf>
      <numFmt numFmtId="173" formatCode="#,###.00,,,&quot;Bn&quot;"/>
    </dxf>
    <dxf>
      <numFmt numFmtId="173" formatCode="#,###.00,,,&quot;Bn&quot;"/>
    </dxf>
    <dxf>
      <numFmt numFmtId="174" formatCode="#,###.00,,&quot;M&quot;"/>
    </dxf>
    <dxf>
      <numFmt numFmtId="173" formatCode="#,###.00,,,&quot;Bn&quot;"/>
    </dxf>
    <dxf>
      <numFmt numFmtId="174" formatCode="#,###.00,,&quot;M&quot;"/>
    </dxf>
    <dxf>
      <numFmt numFmtId="174" formatCode="#,###.00,,&quot;M&quot;"/>
    </dxf>
    <dxf>
      <numFmt numFmtId="174" formatCode="#,###.00,,&quot;M&quot;"/>
    </dxf>
    <dxf>
      <numFmt numFmtId="174" formatCode="#,###.00,,&quot;M&quot;"/>
    </dxf>
    <dxf>
      <numFmt numFmtId="174" formatCode="#,###.00,,&quot;M&quot;"/>
    </dxf>
    <dxf>
      <numFmt numFmtId="174" formatCode="#,###.00,,&quot;M&quot;"/>
    </dxf>
    <dxf>
      <numFmt numFmtId="174" formatCode="#,###.00,,&quot;M&quot;"/>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13" formatCode="0%"/>
    </dxf>
    <dxf>
      <numFmt numFmtId="0" formatCode="General"/>
    </dxf>
    <dxf>
      <numFmt numFmtId="0" formatCode="General"/>
    </dxf>
    <dxf>
      <numFmt numFmtId="164" formatCode="_(* #,##0_);_(* \(#,##0\);_(* &quot;-&quot;??_);_(@_)"/>
    </dxf>
    <dxf>
      <numFmt numFmtId="0" formatCode="General"/>
    </dxf>
    <dxf>
      <numFmt numFmtId="0" formatCode="General"/>
    </dxf>
    <dxf>
      <numFmt numFmtId="164" formatCode="_(* #,##0_);_(* \(#,##0\);_(* &quot;-&quot;??_);_(@_)"/>
    </dxf>
    <dxf>
      <numFmt numFmtId="0" formatCode="General"/>
    </dxf>
    <dxf>
      <numFmt numFmtId="35" formatCode="_(* #,##0.00_);_(* \(#,##0.00\);_(* &quot;-&quot;??_);_(@_)"/>
    </dxf>
    <dxf>
      <numFmt numFmtId="0" formatCode="General"/>
    </dxf>
    <dxf>
      <numFmt numFmtId="164" formatCode="_(* #,##0_);_(* \(#,##0\);_(* &quot;-&quot;??_);_(@_)"/>
    </dxf>
    <dxf>
      <numFmt numFmtId="0" formatCode="General"/>
    </dxf>
    <dxf>
      <numFmt numFmtId="164" formatCode="_(* #,##0_);_(* \(#,##0\);_(* &quot;-&quot;??_);_(@_)"/>
    </dxf>
    <dxf>
      <numFmt numFmtId="0" formatCode="General"/>
    </dxf>
    <dxf>
      <numFmt numFmtId="13" formatCode="0%"/>
    </dxf>
    <dxf>
      <numFmt numFmtId="0" formatCode="General"/>
    </dxf>
    <dxf>
      <numFmt numFmtId="164" formatCode="_(* #,##0_);_(* \(#,##0\);_(* &quot;-&quot;??_);_(@_)"/>
    </dxf>
    <dxf>
      <numFmt numFmtId="173" formatCode="#,###.00,,,&quot;Bn&quot;"/>
    </dxf>
    <dxf>
      <numFmt numFmtId="173" formatCode="#,###.00,,,&quot;Bn&quot;"/>
    </dxf>
    <dxf>
      <numFmt numFmtId="173" formatCode="#,###.00,,,&quot;Bn&quot;"/>
    </dxf>
    <dxf>
      <numFmt numFmtId="174" formatCode="#,###.00,,&quot;M&quot;"/>
    </dxf>
    <dxf>
      <numFmt numFmtId="173" formatCode="#,###.00,,,&quot;Bn&quot;"/>
    </dxf>
    <dxf>
      <numFmt numFmtId="174" formatCode="#,###.00,,&quot;M&quot;"/>
    </dxf>
    <dxf>
      <numFmt numFmtId="174" formatCode="#,###.00,,&quot;M&quot;"/>
    </dxf>
    <dxf>
      <numFmt numFmtId="174" formatCode="#,###.00,,&quot;M&quot;"/>
    </dxf>
    <dxf>
      <numFmt numFmtId="174" formatCode="#,###.00,,&quot;M&quot;"/>
    </dxf>
    <dxf>
      <numFmt numFmtId="174" formatCode="#,###.00,,&quot;M&quot;"/>
    </dxf>
    <dxf>
      <numFmt numFmtId="174" formatCode="#,###.00,,&quot;M&quot;"/>
    </dxf>
    <dxf>
      <numFmt numFmtId="174" formatCode="#,###.00,,&quot;M&quot;"/>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174" formatCode="#,###.00,,&quot;M&quot;"/>
    </dxf>
    <dxf>
      <numFmt numFmtId="174" formatCode="#,###.00,,&quot;M&quot;"/>
    </dxf>
    <dxf>
      <numFmt numFmtId="174" formatCode="#,###.00,,&quot;M&quot;"/>
    </dxf>
    <dxf>
      <numFmt numFmtId="174" formatCode="#,###.00,,&quot;M&quot;"/>
    </dxf>
    <dxf>
      <numFmt numFmtId="174" formatCode="#,###.00,,&quot;M&quot;"/>
    </dxf>
    <dxf>
      <numFmt numFmtId="174" formatCode="#,###.00,,&quot;M&quot;"/>
    </dxf>
    <dxf>
      <numFmt numFmtId="174" formatCode="#,###.00,,&quot;M&quot;"/>
    </dxf>
    <dxf>
      <numFmt numFmtId="173" formatCode="#,###.00,,,&quot;Bn&quot;"/>
    </dxf>
    <dxf>
      <numFmt numFmtId="174" formatCode="#,###.00,,&quot;M&quot;"/>
    </dxf>
    <dxf>
      <numFmt numFmtId="173" formatCode="#,###.00,,,&quot;Bn&quot;"/>
    </dxf>
    <dxf>
      <numFmt numFmtId="173" formatCode="#,###.00,,,&quot;Bn&quot;"/>
    </dxf>
    <dxf>
      <numFmt numFmtId="173" formatCode="#,###.00,,,&quot;Bn&quot;"/>
    </dxf>
    <dxf>
      <numFmt numFmtId="164" formatCode="_(* #,##0_);_(* \(#,##0\);_(* &quot;-&quot;??_);_(@_)"/>
    </dxf>
    <dxf>
      <numFmt numFmtId="13" formatCode="0%"/>
    </dxf>
    <dxf>
      <numFmt numFmtId="0" formatCode="General"/>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0" formatCode="General"/>
    </dxf>
    <dxf>
      <numFmt numFmtId="164" formatCode="_(* #,##0_);_(* \(#,##0\);_(* &quot;-&quot;??_);_(@_)"/>
    </dxf>
    <dxf>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0" formatCode="General"/>
    </dxf>
    <dxf>
      <numFmt numFmtId="164" formatCode="_(* #,##0_);_(* \(#,##0\);_(* &quot;-&quot;??_);_(@_)"/>
    </dxf>
    <dxf>
      <numFmt numFmtId="13" formatCode="0%"/>
    </dxf>
    <dxf>
      <numFmt numFmtId="3" formatCode="#,##0"/>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dxf>
    <dxf>
      <numFmt numFmtId="35" formatCode="_(* #,##0.00_);_(* \(#,##0.00\);_(* &quot;-&quot;??_);_(@_)"/>
    </dxf>
    <dxf>
      <numFmt numFmtId="164" formatCode="_(* #,##0_);_(* \(#,##0\);_(* &quot;-&quot;??_);_(@_)"/>
    </dxf>
    <dxf>
      <numFmt numFmtId="164" formatCode="_(* #,##0_);_(* \(#,##0\);_(* &quot;-&quot;??_);_(@_)"/>
    </dxf>
    <dxf>
      <numFmt numFmtId="0" formatCode="General"/>
    </dxf>
    <dxf>
      <numFmt numFmtId="13" formatCode="0%"/>
    </dxf>
    <dxf>
      <numFmt numFmtId="0" formatCode="General"/>
    </dxf>
    <dxf>
      <numFmt numFmtId="0" formatCode="General"/>
    </dxf>
    <dxf>
      <numFmt numFmtId="164" formatCode="_(* #,##0_);_(* \(#,##0\);_(* &quot;-&quot;??_);_(@_)"/>
    </dxf>
    <dxf>
      <numFmt numFmtId="0" formatCode="General"/>
    </dxf>
    <dxf>
      <numFmt numFmtId="0" formatCode="General"/>
    </dxf>
    <dxf>
      <numFmt numFmtId="0" formatCode="General"/>
    </dxf>
    <dxf>
      <numFmt numFmtId="0" formatCode="General"/>
    </dxf>
    <dxf>
      <numFmt numFmtId="0" formatCode="General"/>
    </dxf>
    <dxf>
      <font>
        <b val="0"/>
        <i val="0"/>
        <strike val="0"/>
        <condense val="0"/>
        <extend val="0"/>
        <outline val="0"/>
        <shadow val="0"/>
        <u val="none"/>
        <vertAlign val="baseline"/>
        <sz val="11"/>
        <color theme="1"/>
        <name val="Calibri"/>
        <family val="2"/>
        <scheme val="none"/>
      </font>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TABLE!PivotTable2</c:name>
    <c:fmtId val="2"/>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PRODUCT LISTED UNDER CATEGORY </a:t>
            </a:r>
          </a:p>
        </c:rich>
      </c:tx>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TABLE'!$D$4:$D$13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TABLE'!$E$4:$E$13</c:f>
              <c:numCache>
                <c:formatCode>_(* #,##0_);_(* \(#,##0\);_(* "-"??_);_(@_)</c:formatCode>
                <c:ptCount val="9"/>
                <c:pt idx="0">
                  <c:v>1</c:v>
                </c:pt>
                <c:pt idx="1">
                  <c:v>453</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0-7305-4F9E-8EC1-4E1269A9ED8E}"/>
            </c:ext>
          </c:extLst>
        </c:ser>
        <c:dLbls>
          <c:dLblPos val="outEnd"/>
          <c:showLegendKey val="0"/>
          <c:showVal val="1"/>
          <c:showCatName val="0"/>
          <c:showSerName val="0"/>
          <c:showPercent val="0"/>
          <c:showBubbleSize val="0"/>
        </c:dLbls>
        <c:gapWidth val="100"/>
        <c:overlap val="-24"/>
        <c:axId val="434619072"/>
        <c:axId val="443724576"/>
      </c:barChart>
      <c:catAx>
        <c:axId val="43461907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3724576"/>
        <c:crosses val="autoZero"/>
        <c:auto val="1"/>
        <c:lblAlgn val="ctr"/>
        <c:lblOffset val="100"/>
        <c:noMultiLvlLbl val="0"/>
      </c:catAx>
      <c:valAx>
        <c:axId val="443724576"/>
        <c:scaling>
          <c:orientation val="minMax"/>
        </c:scaling>
        <c:delete val="1"/>
        <c:axPos val="l"/>
        <c:numFmt formatCode="_(* #,##0_);_(* \(#,##0\);_(* &quot;-&quot;??_);_(@_)" sourceLinked="1"/>
        <c:majorTickMark val="none"/>
        <c:minorTickMark val="none"/>
        <c:tickLblPos val="nextTo"/>
        <c:crossAx val="434619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TABLE!PivotTable10</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NO. OF UNIQUE PRODUCTS PER PRICE RANGE BUCKET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TABLE'!$N$17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TABLE'!$M$18:$M$21</c:f>
              <c:strCache>
                <c:ptCount val="3"/>
                <c:pt idx="0">
                  <c:v>₹200–₹500</c:v>
                </c:pt>
                <c:pt idx="1">
                  <c:v>&lt;₹200</c:v>
                </c:pt>
                <c:pt idx="2">
                  <c:v>&gt;₹500</c:v>
                </c:pt>
              </c:strCache>
            </c:strRef>
          </c:cat>
          <c:val>
            <c:numRef>
              <c:f>'PIVOT TABLE'!$N$18:$N$21</c:f>
              <c:numCache>
                <c:formatCode>_(* #,##0_);_(* \(#,##0\);_(* "-"??_);_(@_)</c:formatCode>
                <c:ptCount val="3"/>
                <c:pt idx="0">
                  <c:v>183</c:v>
                </c:pt>
                <c:pt idx="1">
                  <c:v>37</c:v>
                </c:pt>
                <c:pt idx="2">
                  <c:v>1245</c:v>
                </c:pt>
              </c:numCache>
            </c:numRef>
          </c:val>
          <c:extLst>
            <c:ext xmlns:c16="http://schemas.microsoft.com/office/drawing/2014/chart" uri="{C3380CC4-5D6E-409C-BE32-E72D297353CC}">
              <c16:uniqueId val="{00000000-07A4-42AD-99DA-E5B1BCD0185B}"/>
            </c:ext>
          </c:extLst>
        </c:ser>
        <c:dLbls>
          <c:dLblPos val="outEnd"/>
          <c:showLegendKey val="0"/>
          <c:showVal val="1"/>
          <c:showCatName val="0"/>
          <c:showSerName val="0"/>
          <c:showPercent val="0"/>
          <c:showBubbleSize val="0"/>
        </c:dLbls>
        <c:gapWidth val="115"/>
        <c:overlap val="-20"/>
        <c:axId val="835845360"/>
        <c:axId val="846851328"/>
      </c:barChart>
      <c:catAx>
        <c:axId val="83584536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46851328"/>
        <c:crosses val="autoZero"/>
        <c:auto val="1"/>
        <c:lblAlgn val="ctr"/>
        <c:lblOffset val="100"/>
        <c:noMultiLvlLbl val="0"/>
      </c:catAx>
      <c:valAx>
        <c:axId val="846851328"/>
        <c:scaling>
          <c:orientation val="minMax"/>
        </c:scaling>
        <c:delete val="1"/>
        <c:axPos val="b"/>
        <c:numFmt formatCode="_(* #,##0_);_(* \(#,##0\);_(* &quot;-&quot;??_);_(@_)" sourceLinked="1"/>
        <c:majorTickMark val="none"/>
        <c:minorTickMark val="none"/>
        <c:tickLblPos val="nextTo"/>
        <c:crossAx val="835845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TABLE!PivotTable11</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RELATING RATE TO LEVEL DISCOUNT</a:t>
            </a:r>
          </a:p>
        </c:rich>
      </c:tx>
      <c:layout>
        <c:manualLayout>
          <c:xMode val="edge"/>
          <c:yMode val="edge"/>
          <c:x val="0.10859726432911088"/>
          <c:y val="3.4195398430242732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TABLE'!$B$31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TABLE'!$A$32:$A$58</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'PIVOT TABLE'!$B$32:$B$58</c:f>
              <c:numCache>
                <c:formatCode>_(* #,##0_);_(* \(#,##0\);_(* "-"??_);_(@_)</c:formatCode>
                <c:ptCount val="26"/>
                <c:pt idx="0">
                  <c:v>0.48</c:v>
                </c:pt>
                <c:pt idx="1">
                  <c:v>0.55000000000000004</c:v>
                </c:pt>
                <c:pt idx="2">
                  <c:v>0.46</c:v>
                </c:pt>
                <c:pt idx="3">
                  <c:v>1.63</c:v>
                </c:pt>
                <c:pt idx="4">
                  <c:v>0.72</c:v>
                </c:pt>
                <c:pt idx="5">
                  <c:v>2.7099999999999995</c:v>
                </c:pt>
                <c:pt idx="6">
                  <c:v>2.4699999999999998</c:v>
                </c:pt>
                <c:pt idx="7">
                  <c:v>0.99</c:v>
                </c:pt>
                <c:pt idx="8">
                  <c:v>9.69</c:v>
                </c:pt>
                <c:pt idx="9">
                  <c:v>5.08</c:v>
                </c:pt>
                <c:pt idx="10">
                  <c:v>14.44</c:v>
                </c:pt>
                <c:pt idx="11">
                  <c:v>17.509999999999998</c:v>
                </c:pt>
                <c:pt idx="12">
                  <c:v>23.589999999999996</c:v>
                </c:pt>
                <c:pt idx="13">
                  <c:v>42.740000000000023</c:v>
                </c:pt>
                <c:pt idx="14">
                  <c:v>63.769999999999989</c:v>
                </c:pt>
                <c:pt idx="15">
                  <c:v>89.380000000000038</c:v>
                </c:pt>
                <c:pt idx="16">
                  <c:v>111.97999999999998</c:v>
                </c:pt>
                <c:pt idx="17">
                  <c:v>111.45000000000006</c:v>
                </c:pt>
                <c:pt idx="18">
                  <c:v>103.90999999999997</c:v>
                </c:pt>
                <c:pt idx="19">
                  <c:v>49.120000000000012</c:v>
                </c:pt>
                <c:pt idx="20">
                  <c:v>30.78</c:v>
                </c:pt>
                <c:pt idx="21">
                  <c:v>8.14</c:v>
                </c:pt>
                <c:pt idx="22">
                  <c:v>3.41</c:v>
                </c:pt>
                <c:pt idx="23">
                  <c:v>1.47</c:v>
                </c:pt>
                <c:pt idx="24">
                  <c:v>2.0499999999999998</c:v>
                </c:pt>
                <c:pt idx="25">
                  <c:v>0.16</c:v>
                </c:pt>
              </c:numCache>
            </c:numRef>
          </c:val>
          <c:extLst>
            <c:ext xmlns:c16="http://schemas.microsoft.com/office/drawing/2014/chart" uri="{C3380CC4-5D6E-409C-BE32-E72D297353CC}">
              <c16:uniqueId val="{00000000-DAFA-407D-9858-3AB2D06A9CA5}"/>
            </c:ext>
          </c:extLst>
        </c:ser>
        <c:dLbls>
          <c:dLblPos val="outEnd"/>
          <c:showLegendKey val="0"/>
          <c:showVal val="1"/>
          <c:showCatName val="0"/>
          <c:showSerName val="0"/>
          <c:showPercent val="0"/>
          <c:showBubbleSize val="0"/>
        </c:dLbls>
        <c:gapWidth val="115"/>
        <c:overlap val="-20"/>
        <c:axId val="835849520"/>
        <c:axId val="761439488"/>
      </c:barChart>
      <c:catAx>
        <c:axId val="83584952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61439488"/>
        <c:crosses val="autoZero"/>
        <c:auto val="1"/>
        <c:lblAlgn val="ctr"/>
        <c:lblOffset val="100"/>
        <c:noMultiLvlLbl val="0"/>
      </c:catAx>
      <c:valAx>
        <c:axId val="761439488"/>
        <c:scaling>
          <c:orientation val="minMax"/>
        </c:scaling>
        <c:delete val="1"/>
        <c:axPos val="b"/>
        <c:numFmt formatCode="_(* #,##0_);_(* \(#,##0\);_(* &quot;-&quot;??_);_(@_)" sourceLinked="1"/>
        <c:majorTickMark val="none"/>
        <c:minorTickMark val="none"/>
        <c:tickLblPos val="nextTo"/>
        <c:crossAx val="8358495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TABLE!PivotTable14</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PRODUCT WITH HIGHEST DISCOUNT</a:t>
            </a:r>
          </a:p>
        </c:rich>
      </c:tx>
      <c:layout>
        <c:manualLayout>
          <c:xMode val="edge"/>
          <c:yMode val="edge"/>
          <c:x val="0.13887727322911084"/>
          <c:y val="2.943721605834904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barChart>
        <c:barDir val="col"/>
        <c:grouping val="clustered"/>
        <c:varyColors val="0"/>
        <c:ser>
          <c:idx val="0"/>
          <c:order val="0"/>
          <c:tx>
            <c:strRef>
              <c:f>'PIVOT TABLE'!$E$31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TABLE'!$D$32:$D$41</c:f>
              <c:strCache>
                <c:ptCount val="9"/>
                <c:pt idx="0">
                  <c:v>Electronics</c:v>
                </c:pt>
                <c:pt idx="1">
                  <c:v>Home&amp;Kitchen</c:v>
                </c:pt>
                <c:pt idx="2">
                  <c:v>Computers&amp;Accessories</c:v>
                </c:pt>
                <c:pt idx="3">
                  <c:v>Car&amp;Motorbike</c:v>
                </c:pt>
                <c:pt idx="4">
                  <c:v>OfficeProducts</c:v>
                </c:pt>
                <c:pt idx="5">
                  <c:v>Health&amp;PersonalCare</c:v>
                </c:pt>
                <c:pt idx="6">
                  <c:v>MusicalInstruments</c:v>
                </c:pt>
                <c:pt idx="7">
                  <c:v>HomeImprovement</c:v>
                </c:pt>
                <c:pt idx="8">
                  <c:v>Toys&amp;Games</c:v>
                </c:pt>
              </c:strCache>
            </c:strRef>
          </c:cat>
          <c:val>
            <c:numRef>
              <c:f>'PIVOT TABLE'!$E$32:$E$41</c:f>
              <c:numCache>
                <c:formatCode>_(* #,##0_);_(* \(#,##0\);_(* "-"??_);_(@_)</c:formatCode>
                <c:ptCount val="9"/>
                <c:pt idx="0">
                  <c:v>77990</c:v>
                </c:pt>
                <c:pt idx="1">
                  <c:v>42990</c:v>
                </c:pt>
                <c:pt idx="2">
                  <c:v>37247</c:v>
                </c:pt>
                <c:pt idx="3">
                  <c:v>2339</c:v>
                </c:pt>
                <c:pt idx="4">
                  <c:v>1399</c:v>
                </c:pt>
                <c:pt idx="5">
                  <c:v>899</c:v>
                </c:pt>
                <c:pt idx="6">
                  <c:v>798</c:v>
                </c:pt>
                <c:pt idx="7">
                  <c:v>425</c:v>
                </c:pt>
                <c:pt idx="8">
                  <c:v>150</c:v>
                </c:pt>
              </c:numCache>
            </c:numRef>
          </c:val>
          <c:extLst>
            <c:ext xmlns:c16="http://schemas.microsoft.com/office/drawing/2014/chart" uri="{C3380CC4-5D6E-409C-BE32-E72D297353CC}">
              <c16:uniqueId val="{00000000-CF3C-476B-93D2-3278C639BC99}"/>
            </c:ext>
          </c:extLst>
        </c:ser>
        <c:dLbls>
          <c:showLegendKey val="0"/>
          <c:showVal val="0"/>
          <c:showCatName val="0"/>
          <c:showSerName val="0"/>
          <c:showPercent val="0"/>
          <c:showBubbleSize val="0"/>
        </c:dLbls>
        <c:gapWidth val="100"/>
        <c:overlap val="-24"/>
        <c:axId val="695543616"/>
        <c:axId val="443647136"/>
      </c:barChart>
      <c:catAx>
        <c:axId val="69554361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3647136"/>
        <c:crosses val="autoZero"/>
        <c:auto val="1"/>
        <c:lblAlgn val="ctr"/>
        <c:lblOffset val="100"/>
        <c:noMultiLvlLbl val="0"/>
      </c:catAx>
      <c:valAx>
        <c:axId val="443647136"/>
        <c:scaling>
          <c:orientation val="minMax"/>
        </c:scaling>
        <c:delete val="1"/>
        <c:axPos val="l"/>
        <c:numFmt formatCode="_(* #,##0_);_(* \(#,##0\);_(* &quot;-&quot;??_);_(@_)" sourceLinked="1"/>
        <c:majorTickMark val="none"/>
        <c:minorTickMark val="none"/>
        <c:tickLblPos val="nextTo"/>
        <c:crossAx val="695543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TABLE!PivotTable13</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 </a:t>
            </a:r>
            <a:r>
              <a:rPr lang="en-US" sz="1200"/>
              <a:t>TOP 5 PRODUCTS ON RATING AND NO. OF REVIEWS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2.7777777777777779E-3"/>
              <c:y val="-2.31481481481481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TABLE'!$K$32</c:f>
              <c:strCache>
                <c:ptCount val="1"/>
                <c:pt idx="0">
                  <c:v>Sum of rating</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TABLE'!$J$33:$J$38</c:f>
              <c:strCache>
                <c:ptCount val="5"/>
                <c:pt idx="0">
                  <c:v>Computers&amp;Accessories</c:v>
                </c:pt>
                <c:pt idx="1">
                  <c:v>Electronics</c:v>
                </c:pt>
                <c:pt idx="2">
                  <c:v>Home&amp;Kitchen</c:v>
                </c:pt>
                <c:pt idx="3">
                  <c:v>HomeImprovement</c:v>
                </c:pt>
                <c:pt idx="4">
                  <c:v>OfficeProducts</c:v>
                </c:pt>
              </c:strCache>
            </c:strRef>
          </c:cat>
          <c:val>
            <c:numRef>
              <c:f>'PIVOT TABLE'!$K$33:$K$38</c:f>
              <c:numCache>
                <c:formatCode>_(* #,##0_);_(* \(#,##0\);_(* "-"??_);_(@_)</c:formatCode>
                <c:ptCount val="5"/>
                <c:pt idx="0">
                  <c:v>1882.199999999998</c:v>
                </c:pt>
                <c:pt idx="1">
                  <c:v>2146.9999999999968</c:v>
                </c:pt>
                <c:pt idx="2">
                  <c:v>1806.1999999999994</c:v>
                </c:pt>
                <c:pt idx="3">
                  <c:v>8.5</c:v>
                </c:pt>
                <c:pt idx="4">
                  <c:v>133.59999999999997</c:v>
                </c:pt>
              </c:numCache>
            </c:numRef>
          </c:val>
          <c:extLst>
            <c:ext xmlns:c16="http://schemas.microsoft.com/office/drawing/2014/chart" uri="{C3380CC4-5D6E-409C-BE32-E72D297353CC}">
              <c16:uniqueId val="{00000000-71C2-4B4A-B885-2810DD3DBA48}"/>
            </c:ext>
          </c:extLst>
        </c:ser>
        <c:ser>
          <c:idx val="1"/>
          <c:order val="1"/>
          <c:tx>
            <c:strRef>
              <c:f>'PIVOT TABLE'!$L$32</c:f>
              <c:strCache>
                <c:ptCount val="1"/>
                <c:pt idx="0">
                  <c:v>Sum of review_count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dLbl>
              <c:idx val="4"/>
              <c:layout>
                <c:manualLayout>
                  <c:x val="2.7777777777777779E-3"/>
                  <c:y val="-2.3148148148148147E-2"/>
                </c:manualLayout>
              </c:layout>
              <c:dLblPos val="outEnd"/>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TABLE'!$J$33:$J$38</c:f>
              <c:strCache>
                <c:ptCount val="5"/>
                <c:pt idx="0">
                  <c:v>Computers&amp;Accessories</c:v>
                </c:pt>
                <c:pt idx="1">
                  <c:v>Electronics</c:v>
                </c:pt>
                <c:pt idx="2">
                  <c:v>Home&amp;Kitchen</c:v>
                </c:pt>
                <c:pt idx="3">
                  <c:v>HomeImprovement</c:v>
                </c:pt>
                <c:pt idx="4">
                  <c:v>OfficeProducts</c:v>
                </c:pt>
              </c:strCache>
            </c:strRef>
          </c:cat>
          <c:val>
            <c:numRef>
              <c:f>'PIVOT TABLE'!$L$33:$L$38</c:f>
              <c:numCache>
                <c:formatCode>_(* #,##0_);_(* \(#,##0\);_(* "-"??_);_(@_)</c:formatCode>
                <c:ptCount val="5"/>
                <c:pt idx="0">
                  <c:v>3604</c:v>
                </c:pt>
                <c:pt idx="1">
                  <c:v>4096</c:v>
                </c:pt>
                <c:pt idx="2">
                  <c:v>3515</c:v>
                </c:pt>
                <c:pt idx="3">
                  <c:v>16</c:v>
                </c:pt>
                <c:pt idx="4">
                  <c:v>248</c:v>
                </c:pt>
              </c:numCache>
            </c:numRef>
          </c:val>
          <c:extLst>
            <c:ext xmlns:c16="http://schemas.microsoft.com/office/drawing/2014/chart" uri="{C3380CC4-5D6E-409C-BE32-E72D297353CC}">
              <c16:uniqueId val="{00000001-71C2-4B4A-B885-2810DD3DBA48}"/>
            </c:ext>
          </c:extLst>
        </c:ser>
        <c:dLbls>
          <c:dLblPos val="outEnd"/>
          <c:showLegendKey val="0"/>
          <c:showVal val="1"/>
          <c:showCatName val="0"/>
          <c:showSerName val="0"/>
          <c:showPercent val="0"/>
          <c:showBubbleSize val="0"/>
        </c:dLbls>
        <c:gapWidth val="100"/>
        <c:overlap val="-24"/>
        <c:axId val="846960032"/>
        <c:axId val="842716048"/>
      </c:barChart>
      <c:catAx>
        <c:axId val="84696003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42716048"/>
        <c:crosses val="autoZero"/>
        <c:auto val="1"/>
        <c:lblAlgn val="ctr"/>
        <c:lblOffset val="100"/>
        <c:noMultiLvlLbl val="0"/>
      </c:catAx>
      <c:valAx>
        <c:axId val="842716048"/>
        <c:scaling>
          <c:orientation val="minMax"/>
        </c:scaling>
        <c:delete val="1"/>
        <c:axPos val="l"/>
        <c:numFmt formatCode="_(* #,##0_);_(* \(#,##0\);_(* &quot;-&quot;??_);_(@_)" sourceLinked="1"/>
        <c:majorTickMark val="none"/>
        <c:minorTickMark val="none"/>
        <c:tickLblPos val="nextTo"/>
        <c:crossAx val="8469600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c:name>
    <c:fmtId val="2"/>
  </c:pivotSource>
  <c:chart>
    <c:title>
      <c:tx>
        <c:rich>
          <a:bodyPr rot="0" spcFirstLastPara="1" vertOverflow="ellipsis" vert="horz" wrap="square" anchor="ctr" anchorCtr="1"/>
          <a:lstStyle/>
          <a:p>
            <a:pPr algn="ct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u="none" strike="noStrike" baseline="0">
                <a:effectLst/>
              </a:rPr>
              <a:t>AVERAGE DISCOUNT PERCENTAGE</a:t>
            </a:r>
            <a:endParaRPr lang="en-US" sz="1200"/>
          </a:p>
        </c:rich>
      </c:tx>
      <c:layout>
        <c:manualLayout>
          <c:xMode val="edge"/>
          <c:yMode val="edge"/>
          <c:x val="0.19010691555216372"/>
          <c:y val="0"/>
        </c:manualLayout>
      </c:layout>
      <c:overlay val="0"/>
      <c:spPr>
        <a:noFill/>
        <a:ln>
          <a:noFill/>
        </a:ln>
        <a:effectLst/>
      </c:spPr>
      <c:txPr>
        <a:bodyPr rot="0" spcFirstLastPara="1" vertOverflow="ellipsis" vert="horz" wrap="square" anchor="ctr" anchorCtr="1"/>
        <a:lstStyle/>
        <a:p>
          <a:pPr algn="ct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 TABLE'!$B$3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0%</c:formatCode>
                <c:ptCount val="9"/>
                <c:pt idx="0">
                  <c:v>0.42</c:v>
                </c:pt>
                <c:pt idx="1">
                  <c:v>0.54024282560706416</c:v>
                </c:pt>
                <c:pt idx="2">
                  <c:v>0.50828897338403023</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C7C6-4C58-A955-502F17D7C60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TABLE!PivotTable3</c:name>
    <c:fmtId val="2"/>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TOTAL NUMBER OF REVIEWS</a:t>
            </a:r>
          </a:p>
        </c:rich>
      </c:tx>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3.3927056827820186E-3"/>
              <c:y val="2.558616609224758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1.0178117048346057E-2"/>
              <c:y val="2.045357551616884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
              <c:y val="2.558616609224758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dLbl>
              <c:idx val="1"/>
              <c:layout>
                <c:manualLayout>
                  <c:x val="0"/>
                  <c:y val="2.558616609224758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06B-44A7-BDB4-EDD3E19F6F19}"/>
                </c:ext>
              </c:extLst>
            </c:dLbl>
            <c:dLbl>
              <c:idx val="2"/>
              <c:layout>
                <c:manualLayout>
                  <c:x val="3.3927056827820186E-3"/>
                  <c:y val="2.558616609224758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F06B-44A7-BDB4-EDD3E19F6F19}"/>
                </c:ext>
              </c:extLst>
            </c:dLbl>
            <c:dLbl>
              <c:idx val="4"/>
              <c:layout>
                <c:manualLayout>
                  <c:x val="1.0178117048346057E-2"/>
                  <c:y val="2.0453575516168849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F06B-44A7-BDB4-EDD3E19F6F1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TABLE'!$G$4:$G$13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TABLE'!$H$4:$H$13</c:f>
              <c:numCache>
                <c:formatCode>_(* #,##0_);_(* \(#,##0\);_(* "-"??_);_(@_)</c:formatCode>
                <c:ptCount val="9"/>
                <c:pt idx="0">
                  <c:v>8</c:v>
                </c:pt>
                <c:pt idx="1">
                  <c:v>3604</c:v>
                </c:pt>
                <c:pt idx="2">
                  <c:v>4096</c:v>
                </c:pt>
                <c:pt idx="3">
                  <c:v>4</c:v>
                </c:pt>
                <c:pt idx="4">
                  <c:v>3515</c:v>
                </c:pt>
                <c:pt idx="5">
                  <c:v>16</c:v>
                </c:pt>
                <c:pt idx="6">
                  <c:v>16</c:v>
                </c:pt>
                <c:pt idx="7">
                  <c:v>248</c:v>
                </c:pt>
                <c:pt idx="8">
                  <c:v>8</c:v>
                </c:pt>
              </c:numCache>
            </c:numRef>
          </c:val>
          <c:extLst>
            <c:ext xmlns:c16="http://schemas.microsoft.com/office/drawing/2014/chart" uri="{C3380CC4-5D6E-409C-BE32-E72D297353CC}">
              <c16:uniqueId val="{00000000-F06B-44A7-BDB4-EDD3E19F6F19}"/>
            </c:ext>
          </c:extLst>
        </c:ser>
        <c:dLbls>
          <c:dLblPos val="inEnd"/>
          <c:showLegendKey val="0"/>
          <c:showVal val="1"/>
          <c:showCatName val="0"/>
          <c:showSerName val="0"/>
          <c:showPercent val="0"/>
          <c:showBubbleSize val="0"/>
        </c:dLbls>
        <c:gapWidth val="100"/>
        <c:overlap val="-24"/>
        <c:axId val="602272272"/>
        <c:axId val="594770688"/>
      </c:barChart>
      <c:catAx>
        <c:axId val="60227227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94770688"/>
        <c:crosses val="autoZero"/>
        <c:auto val="1"/>
        <c:lblAlgn val="ctr"/>
        <c:lblOffset val="100"/>
        <c:noMultiLvlLbl val="0"/>
      </c:catAx>
      <c:valAx>
        <c:axId val="594770688"/>
        <c:scaling>
          <c:orientation val="minMax"/>
        </c:scaling>
        <c:delete val="1"/>
        <c:axPos val="l"/>
        <c:numFmt formatCode="_(* #,##0_);_(* \(#,##0\);_(* &quot;-&quot;??_);_(@_)" sourceLinked="1"/>
        <c:majorTickMark val="none"/>
        <c:minorTickMark val="none"/>
        <c:tickLblPos val="nextTo"/>
        <c:crossAx val="602272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TABLE!PivotTable4</c:name>
    <c:fmtId val="2"/>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PRODUCTS WITH HIGHEST AVERAGE RATING</a:t>
            </a:r>
          </a:p>
        </c:rich>
      </c:tx>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TABLE'!$K$3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TABLE'!$J$4:$J$13</c:f>
              <c:strCache>
                <c:ptCount val="9"/>
                <c:pt idx="0">
                  <c:v>Electronics</c:v>
                </c:pt>
                <c:pt idx="1">
                  <c:v>Computers&amp;Accessories</c:v>
                </c:pt>
                <c:pt idx="2">
                  <c:v>Home&amp;Kitchen</c:v>
                </c:pt>
                <c:pt idx="3">
                  <c:v>OfficeProducts</c:v>
                </c:pt>
                <c:pt idx="4">
                  <c:v>HomeImprovement</c:v>
                </c:pt>
                <c:pt idx="5">
                  <c:v>MusicalInstruments</c:v>
                </c:pt>
                <c:pt idx="6">
                  <c:v>Toys&amp;Games</c:v>
                </c:pt>
                <c:pt idx="7">
                  <c:v>Health&amp;PersonalCare</c:v>
                </c:pt>
                <c:pt idx="8">
                  <c:v>Car&amp;Motorbike</c:v>
                </c:pt>
              </c:strCache>
            </c:strRef>
          </c:cat>
          <c:val>
            <c:numRef>
              <c:f>'PIVOT TABLE'!$K$4:$K$13</c:f>
              <c:numCache>
                <c:formatCode>_(* #,##0.00_);_(* \(#,##0.00\);_(* "-"??_);_(@_)</c:formatCode>
                <c:ptCount val="9"/>
                <c:pt idx="0">
                  <c:v>2146.9999999999968</c:v>
                </c:pt>
                <c:pt idx="1">
                  <c:v>1882.199999999998</c:v>
                </c:pt>
                <c:pt idx="2">
                  <c:v>1806.1999999999994</c:v>
                </c:pt>
                <c:pt idx="3">
                  <c:v>133.59999999999997</c:v>
                </c:pt>
                <c:pt idx="4">
                  <c:v>8.5</c:v>
                </c:pt>
                <c:pt idx="5">
                  <c:v>7.8</c:v>
                </c:pt>
                <c:pt idx="6">
                  <c:v>4.3</c:v>
                </c:pt>
                <c:pt idx="7">
                  <c:v>4</c:v>
                </c:pt>
                <c:pt idx="8">
                  <c:v>3.8</c:v>
                </c:pt>
              </c:numCache>
            </c:numRef>
          </c:val>
          <c:extLst>
            <c:ext xmlns:c16="http://schemas.microsoft.com/office/drawing/2014/chart" uri="{C3380CC4-5D6E-409C-BE32-E72D297353CC}">
              <c16:uniqueId val="{00000000-6DF6-4EC6-B91E-6D6ECFCBFD80}"/>
            </c:ext>
          </c:extLst>
        </c:ser>
        <c:dLbls>
          <c:dLblPos val="outEnd"/>
          <c:showLegendKey val="0"/>
          <c:showVal val="1"/>
          <c:showCatName val="0"/>
          <c:showSerName val="0"/>
          <c:showPercent val="0"/>
          <c:showBubbleSize val="0"/>
        </c:dLbls>
        <c:gapWidth val="100"/>
        <c:overlap val="-24"/>
        <c:axId val="769723264"/>
        <c:axId val="443729152"/>
      </c:barChart>
      <c:catAx>
        <c:axId val="76972326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3729152"/>
        <c:crosses val="autoZero"/>
        <c:auto val="1"/>
        <c:lblAlgn val="ctr"/>
        <c:lblOffset val="100"/>
        <c:noMultiLvlLbl val="0"/>
      </c:catAx>
      <c:valAx>
        <c:axId val="443729152"/>
        <c:scaling>
          <c:orientation val="minMax"/>
        </c:scaling>
        <c:delete val="1"/>
        <c:axPos val="l"/>
        <c:numFmt formatCode="_(* #,##0.00_);_(* \(#,##0.00\);_(* &quot;-&quot;??_);_(@_)" sourceLinked="1"/>
        <c:majorTickMark val="none"/>
        <c:minorTickMark val="none"/>
        <c:tickLblPos val="nextTo"/>
        <c:crossAx val="769723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TABLE!PivotTable5</c:name>
    <c:fmtId val="2"/>
  </c:pivotSource>
  <c:chart>
    <c:title>
      <c:tx>
        <c:rich>
          <a:bodyPr rot="0" spcFirstLastPara="1" vertOverflow="ellipsis" vert="horz" wrap="square" anchor="ctr" anchorCtr="1"/>
          <a:lstStyle/>
          <a:p>
            <a:pPr>
              <a:defRPr sz="11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100"/>
              <a:t>AVERAGE ACTUAL PRICE VS. DISCOUNTED PRICE</a:t>
            </a:r>
          </a:p>
        </c:rich>
      </c:tx>
      <c:overlay val="0"/>
      <c:spPr>
        <a:noFill/>
        <a:ln>
          <a:noFill/>
        </a:ln>
        <a:effectLst/>
      </c:spPr>
      <c:txPr>
        <a:bodyPr rot="0" spcFirstLastPara="1" vertOverflow="ellipsis" vert="horz" wrap="square" anchor="ctr" anchorCtr="1"/>
        <a:lstStyle/>
        <a:p>
          <a:pPr>
            <a:defRPr sz="11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TABLE'!$N$3</c:f>
              <c:strCache>
                <c:ptCount val="1"/>
                <c:pt idx="0">
                  <c:v>Average of discounted_price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TABLE'!$M$4:$M$13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TABLE'!$N$4:$N$13</c:f>
              <c:numCache>
                <c:formatCode>_(* #,##0_);_(* \(#,##0\);_(* "-"??_);_(@_)</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0-2456-4330-B12A-7E712BDCD812}"/>
            </c:ext>
          </c:extLst>
        </c:ser>
        <c:ser>
          <c:idx val="1"/>
          <c:order val="1"/>
          <c:tx>
            <c:strRef>
              <c:f>'PIVOT TABLE'!$O$3</c:f>
              <c:strCache>
                <c:ptCount val="1"/>
                <c:pt idx="0">
                  <c:v>Average of actual_price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TABLE'!$M$4:$M$13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TABLE'!$O$4:$O$13</c:f>
              <c:numCache>
                <c:formatCode>_(* #,##0_);_(* \(#,##0\);_(* "-"??_);_(@_)</c:formatCode>
                <c:ptCount val="9"/>
                <c:pt idx="0">
                  <c:v>4000</c:v>
                </c:pt>
                <c:pt idx="1">
                  <c:v>1683.6231346578368</c:v>
                </c:pt>
                <c:pt idx="2">
                  <c:v>10127.311787072244</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1-2456-4330-B12A-7E712BDCD812}"/>
            </c:ext>
          </c:extLst>
        </c:ser>
        <c:dLbls>
          <c:dLblPos val="outEnd"/>
          <c:showLegendKey val="0"/>
          <c:showVal val="1"/>
          <c:showCatName val="0"/>
          <c:showSerName val="0"/>
          <c:showPercent val="0"/>
          <c:showBubbleSize val="0"/>
        </c:dLbls>
        <c:gapWidth val="100"/>
        <c:overlap val="-24"/>
        <c:axId val="769720464"/>
        <c:axId val="443724576"/>
      </c:barChart>
      <c:catAx>
        <c:axId val="76972046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3724576"/>
        <c:crosses val="autoZero"/>
        <c:auto val="1"/>
        <c:lblAlgn val="ctr"/>
        <c:lblOffset val="100"/>
        <c:noMultiLvlLbl val="0"/>
      </c:catAx>
      <c:valAx>
        <c:axId val="443724576"/>
        <c:scaling>
          <c:orientation val="minMax"/>
        </c:scaling>
        <c:delete val="1"/>
        <c:axPos val="l"/>
        <c:numFmt formatCode="_(* #,##0_);_(* \(#,##0\);_(* &quot;-&quot;??_);_(@_)" sourceLinked="1"/>
        <c:majorTickMark val="none"/>
        <c:minorTickMark val="none"/>
        <c:tickLblPos val="nextTo"/>
        <c:crossAx val="769720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TABLE!PivotTable6</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PRODUCTS WITH THE HIGHEST NUMBER OF REVIEWS</a:t>
            </a:r>
          </a:p>
        </c:rich>
      </c:tx>
      <c:layout>
        <c:manualLayout>
          <c:xMode val="edge"/>
          <c:yMode val="edge"/>
          <c:x val="0.14884711286089242"/>
          <c:y val="3.138670166229221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TABLE'!$A$18:$A$27</c:f>
              <c:strCache>
                <c:ptCount val="9"/>
                <c:pt idx="0">
                  <c:v>Electronics</c:v>
                </c:pt>
                <c:pt idx="1">
                  <c:v>Computers&amp;Accessories</c:v>
                </c:pt>
                <c:pt idx="2">
                  <c:v>Home&amp;Kitchen</c:v>
                </c:pt>
                <c:pt idx="3">
                  <c:v>OfficeProducts</c:v>
                </c:pt>
                <c:pt idx="4">
                  <c:v>MusicalInstruments</c:v>
                </c:pt>
                <c:pt idx="5">
                  <c:v>HomeImprovement</c:v>
                </c:pt>
                <c:pt idx="6">
                  <c:v>Car&amp;Motorbike</c:v>
                </c:pt>
                <c:pt idx="7">
                  <c:v>Toys&amp;Games</c:v>
                </c:pt>
                <c:pt idx="8">
                  <c:v>Health&amp;PersonalCare</c:v>
                </c:pt>
              </c:strCache>
            </c:strRef>
          </c:cat>
          <c:val>
            <c:numRef>
              <c:f>'PIVOT TABLE'!$B$18:$B$27</c:f>
              <c:numCache>
                <c:formatCode>_(* #,##0_);_(* \(#,##0\);_(* "-"??_);_(@_)</c:formatCode>
                <c:ptCount val="9"/>
                <c:pt idx="0">
                  <c:v>4096</c:v>
                </c:pt>
                <c:pt idx="1">
                  <c:v>3604</c:v>
                </c:pt>
                <c:pt idx="2">
                  <c:v>3515</c:v>
                </c:pt>
                <c:pt idx="3">
                  <c:v>248</c:v>
                </c:pt>
                <c:pt idx="4">
                  <c:v>16</c:v>
                </c:pt>
                <c:pt idx="5">
                  <c:v>16</c:v>
                </c:pt>
                <c:pt idx="6">
                  <c:v>8</c:v>
                </c:pt>
                <c:pt idx="7">
                  <c:v>8</c:v>
                </c:pt>
                <c:pt idx="8">
                  <c:v>4</c:v>
                </c:pt>
              </c:numCache>
            </c:numRef>
          </c:val>
          <c:extLst>
            <c:ext xmlns:c16="http://schemas.microsoft.com/office/drawing/2014/chart" uri="{C3380CC4-5D6E-409C-BE32-E72D297353CC}">
              <c16:uniqueId val="{00000000-C2CE-4ED6-B045-7A483EDA7128}"/>
            </c:ext>
          </c:extLst>
        </c:ser>
        <c:dLbls>
          <c:dLblPos val="outEnd"/>
          <c:showLegendKey val="0"/>
          <c:showVal val="1"/>
          <c:showCatName val="0"/>
          <c:showSerName val="0"/>
          <c:showPercent val="0"/>
          <c:showBubbleSize val="0"/>
        </c:dLbls>
        <c:gapWidth val="100"/>
        <c:overlap val="-24"/>
        <c:axId val="575214992"/>
        <c:axId val="759618800"/>
      </c:barChart>
      <c:catAx>
        <c:axId val="57521499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9618800"/>
        <c:crosses val="autoZero"/>
        <c:auto val="1"/>
        <c:lblAlgn val="ctr"/>
        <c:lblOffset val="100"/>
        <c:noMultiLvlLbl val="0"/>
      </c:catAx>
      <c:valAx>
        <c:axId val="759618800"/>
        <c:scaling>
          <c:orientation val="minMax"/>
        </c:scaling>
        <c:delete val="1"/>
        <c:axPos val="l"/>
        <c:numFmt formatCode="_(* #,##0_);_(* \(#,##0\);_(* &quot;-&quot;??_);_(@_)" sourceLinked="1"/>
        <c:majorTickMark val="none"/>
        <c:minorTickMark val="none"/>
        <c:tickLblPos val="nextTo"/>
        <c:crossAx val="575214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TABLE!PivotTable7</c:name>
    <c:fmtId val="2"/>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PRODUCT WITH 50% OR MORE DISCOUNT</a:t>
            </a:r>
          </a:p>
        </c:rich>
      </c:tx>
      <c:layout>
        <c:manualLayout>
          <c:xMode val="edge"/>
          <c:yMode val="edge"/>
          <c:x val="0.17659632330530209"/>
          <c:y val="2.0059000311546286E-2"/>
        </c:manualLayout>
      </c:layout>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1.0089024386045793E-2"/>
              <c:y val="-0.1372197180212828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3986178831002489E-2"/>
              <c:y val="-9.65620237927546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089024386045793"/>
              <c:y val="-9.147981201418861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8160243894882427"/>
              <c:y val="-0.2106195032712359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106829263254952"/>
              <c:y val="-0.1604720024923702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'PIVOT TABLE'!$E$17</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F9AE-414C-973A-4DE8B5A5B44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F9AE-414C-973A-4DE8B5A5B449}"/>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F9AE-414C-973A-4DE8B5A5B449}"/>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F9AE-414C-973A-4DE8B5A5B449}"/>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F9AE-414C-973A-4DE8B5A5B449}"/>
              </c:ext>
            </c:extLst>
          </c:dPt>
          <c:dLbls>
            <c:dLbl>
              <c:idx val="0"/>
              <c:layout>
                <c:manualLayout>
                  <c:x val="0.12106829263254952"/>
                  <c:y val="-0.1604720024923702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F9AE-414C-973A-4DE8B5A5B449}"/>
                </c:ext>
              </c:extLst>
            </c:dLbl>
            <c:dLbl>
              <c:idx val="5"/>
              <c:layout>
                <c:manualLayout>
                  <c:x val="-0.10089024386045793"/>
                  <c:y val="-9.147981201418861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F9AE-414C-973A-4DE8B5A5B449}"/>
                </c:ext>
              </c:extLst>
            </c:dLbl>
            <c:dLbl>
              <c:idx val="6"/>
              <c:layout>
                <c:manualLayout>
                  <c:x val="7.3986178831002489E-2"/>
                  <c:y val="-9.65620237927546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F9AE-414C-973A-4DE8B5A5B449}"/>
                </c:ext>
              </c:extLst>
            </c:dLbl>
            <c:dLbl>
              <c:idx val="7"/>
              <c:layout>
                <c:manualLayout>
                  <c:x val="-1.0089024386045793E-2"/>
                  <c:y val="-0.13721971802128285"/>
                </c:manualLayout>
              </c:layout>
              <c:showLegendKey val="0"/>
              <c:showVal val="1"/>
              <c:showCatName val="0"/>
              <c:showSerName val="0"/>
              <c:showPercent val="0"/>
              <c:showBubbleSize val="0"/>
              <c:extLst>
                <c:ext xmlns:c15="http://schemas.microsoft.com/office/drawing/2012/chart" uri="{CE6537A1-D6FC-4f65-9D91-7224C49458BB}"/>
              </c:extLst>
            </c:dLbl>
            <c:dLbl>
              <c:idx val="8"/>
              <c:layout>
                <c:manualLayout>
                  <c:x val="-0.18160243894882427"/>
                  <c:y val="-0.2106195032712359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F9AE-414C-973A-4DE8B5A5B44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TABLE'!$D$18:$D$27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TABLE'!$E$18:$E$27</c:f>
              <c:numCache>
                <c:formatCode>0%</c:formatCode>
                <c:ptCount val="9"/>
                <c:pt idx="0">
                  <c:v>0.42</c:v>
                </c:pt>
                <c:pt idx="1">
                  <c:v>244.73000000000008</c:v>
                </c:pt>
                <c:pt idx="2">
                  <c:v>267.3599999999999</c:v>
                </c:pt>
                <c:pt idx="3">
                  <c:v>0.53</c:v>
                </c:pt>
                <c:pt idx="4">
                  <c:v>179.74000000000007</c:v>
                </c:pt>
                <c:pt idx="5">
                  <c:v>1.1499999999999999</c:v>
                </c:pt>
                <c:pt idx="6">
                  <c:v>0.91999999999999993</c:v>
                </c:pt>
                <c:pt idx="7">
                  <c:v>3.8300000000000005</c:v>
                </c:pt>
                <c:pt idx="8">
                  <c:v>0</c:v>
                </c:pt>
              </c:numCache>
            </c:numRef>
          </c:val>
          <c:extLst>
            <c:ext xmlns:c16="http://schemas.microsoft.com/office/drawing/2014/chart" uri="{C3380CC4-5D6E-409C-BE32-E72D297353CC}">
              <c16:uniqueId val="{00000000-F9AE-414C-973A-4DE8B5A5B449}"/>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57576738152215035"/>
          <c:y val="0.20408521788682432"/>
          <c:w val="0.42086961034916764"/>
          <c:h val="0.7813960635668643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TABLE!PivotTable8</c:name>
    <c:fmtId val="2"/>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DISTRIBUTION OF PRODUCT RATINGS</a:t>
            </a:r>
          </a:p>
        </c:rich>
      </c:tx>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manualLayout>
          <c:layoutTarget val="inner"/>
          <c:xMode val="edge"/>
          <c:yMode val="edge"/>
          <c:x val="0.11284367326567007"/>
          <c:y val="0.18300925925925926"/>
          <c:w val="0.80788276531754877"/>
          <c:h val="0.76606481481481481"/>
        </c:manualLayout>
      </c:layout>
      <c:barChart>
        <c:barDir val="bar"/>
        <c:grouping val="clustered"/>
        <c:varyColors val="0"/>
        <c:ser>
          <c:idx val="0"/>
          <c:order val="0"/>
          <c:tx>
            <c:strRef>
              <c:f>'PIVOT TABLE'!$H$17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TABLE'!$G$18:$G$44</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'PIVOT TABLE'!$H$18:$H$44</c:f>
              <c:numCache>
                <c:formatCode>_(* #,##0_);_(* \(#,##0\);_(* "-"??_);_(@_)</c:formatCode>
                <c:ptCount val="26"/>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pt idx="25">
                  <c:v>1</c:v>
                </c:pt>
              </c:numCache>
            </c:numRef>
          </c:val>
          <c:extLst>
            <c:ext xmlns:c16="http://schemas.microsoft.com/office/drawing/2014/chart" uri="{C3380CC4-5D6E-409C-BE32-E72D297353CC}">
              <c16:uniqueId val="{00000000-6F14-41AA-AC23-AEB0E9D0BE4C}"/>
            </c:ext>
          </c:extLst>
        </c:ser>
        <c:dLbls>
          <c:showLegendKey val="0"/>
          <c:showVal val="0"/>
          <c:showCatName val="0"/>
          <c:showSerName val="0"/>
          <c:showPercent val="0"/>
          <c:showBubbleSize val="0"/>
        </c:dLbls>
        <c:gapWidth val="100"/>
        <c:axId val="583177136"/>
        <c:axId val="759624624"/>
      </c:barChart>
      <c:catAx>
        <c:axId val="583177136"/>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9624624"/>
        <c:crosses val="autoZero"/>
        <c:auto val="1"/>
        <c:lblAlgn val="ctr"/>
        <c:lblOffset val="100"/>
        <c:noMultiLvlLbl val="0"/>
      </c:catAx>
      <c:valAx>
        <c:axId val="759624624"/>
        <c:scaling>
          <c:orientation val="minMax"/>
        </c:scaling>
        <c:delete val="1"/>
        <c:axPos val="b"/>
        <c:numFmt formatCode="_(* #,##0_);_(* \(#,##0\);_(* &quot;-&quot;??_);_(@_)" sourceLinked="1"/>
        <c:majorTickMark val="none"/>
        <c:minorTickMark val="none"/>
        <c:tickLblPos val="nextTo"/>
        <c:crossAx val="583177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TABLE!PivotTable9</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POTENTIAL 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s>
    <c:plotArea>
      <c:layout/>
      <c:barChart>
        <c:barDir val="col"/>
        <c:grouping val="clustered"/>
        <c:varyColors val="0"/>
        <c:ser>
          <c:idx val="0"/>
          <c:order val="0"/>
          <c:tx>
            <c:strRef>
              <c:f>'PIVOT TABLE'!$K$17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TABLE'!$J$18:$J$27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TABLE'!$K$18:$K$27</c:f>
              <c:numCache>
                <c:formatCode>#,###.00,,"M"</c:formatCode>
                <c:ptCount val="9"/>
                <c:pt idx="0">
                  <c:v>4472000</c:v>
                </c:pt>
                <c:pt idx="1">
                  <c:v>12614808460.58</c:v>
                </c:pt>
                <c:pt idx="2">
                  <c:v>98020806794</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EDA3-4144-A72C-99245804D642}"/>
            </c:ext>
          </c:extLst>
        </c:ser>
        <c:dLbls>
          <c:dLblPos val="outEnd"/>
          <c:showLegendKey val="0"/>
          <c:showVal val="1"/>
          <c:showCatName val="0"/>
          <c:showSerName val="0"/>
          <c:showPercent val="0"/>
          <c:showBubbleSize val="0"/>
        </c:dLbls>
        <c:gapWidth val="100"/>
        <c:overlap val="-24"/>
        <c:axId val="583205936"/>
        <c:axId val="759610480"/>
      </c:barChart>
      <c:catAx>
        <c:axId val="58320593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9610480"/>
        <c:crosses val="autoZero"/>
        <c:auto val="1"/>
        <c:lblAlgn val="ctr"/>
        <c:lblOffset val="100"/>
        <c:noMultiLvlLbl val="0"/>
      </c:catAx>
      <c:valAx>
        <c:axId val="759610480"/>
        <c:scaling>
          <c:orientation val="minMax"/>
        </c:scaling>
        <c:delete val="1"/>
        <c:axPos val="l"/>
        <c:numFmt formatCode="#,###.00,,&quot;M&quot;" sourceLinked="1"/>
        <c:majorTickMark val="none"/>
        <c:minorTickMark val="none"/>
        <c:tickLblPos val="nextTo"/>
        <c:crossAx val="5832059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19050</xdr:rowOff>
    </xdr:from>
    <xdr:to>
      <xdr:col>19</xdr:col>
      <xdr:colOff>508000</xdr:colOff>
      <xdr:row>2</xdr:row>
      <xdr:rowOff>123825</xdr:rowOff>
    </xdr:to>
    <xdr:sp macro="" textlink="">
      <xdr:nvSpPr>
        <xdr:cNvPr id="2" name="Rectangle: Rounded Corners 1">
          <a:extLst>
            <a:ext uri="{FF2B5EF4-FFF2-40B4-BE49-F238E27FC236}">
              <a16:creationId xmlns:a16="http://schemas.microsoft.com/office/drawing/2014/main" id="{F31F2AA9-46B7-4F6B-A89E-DBBDBB6AEE5C}"/>
            </a:ext>
          </a:extLst>
        </xdr:cNvPr>
        <xdr:cNvSpPr/>
      </xdr:nvSpPr>
      <xdr:spPr>
        <a:xfrm>
          <a:off x="0" y="19050"/>
          <a:ext cx="14986000" cy="485775"/>
        </a:xfrm>
        <a:prstGeom prst="roundRect">
          <a:avLst/>
        </a:prstGeom>
        <a:solidFill>
          <a:schemeClr val="dk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ctr"/>
          <a:r>
            <a:rPr lang="en-US" sz="2800">
              <a:latin typeface="Bodoni MT Black" panose="02070A03080606020203" pitchFamily="18" charset="0"/>
            </a:rPr>
            <a:t>AMAZON PRODUCT REVIEW DASHBOARD</a:t>
          </a:r>
        </a:p>
      </xdr:txBody>
    </xdr:sp>
    <xdr:clientData/>
  </xdr:twoCellAnchor>
  <xdr:twoCellAnchor>
    <xdr:from>
      <xdr:col>5</xdr:col>
      <xdr:colOff>38100</xdr:colOff>
      <xdr:row>4</xdr:row>
      <xdr:rowOff>163607</xdr:rowOff>
    </xdr:from>
    <xdr:to>
      <xdr:col>10</xdr:col>
      <xdr:colOff>95250</xdr:colOff>
      <xdr:row>18</xdr:row>
      <xdr:rowOff>11206</xdr:rowOff>
    </xdr:to>
    <xdr:graphicFrame macro="">
      <xdr:nvGraphicFramePr>
        <xdr:cNvPr id="4" name="Chart 3">
          <a:extLst>
            <a:ext uri="{FF2B5EF4-FFF2-40B4-BE49-F238E27FC236}">
              <a16:creationId xmlns:a16="http://schemas.microsoft.com/office/drawing/2014/main" id="{1D686328-7064-4079-9531-C13B6009BB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xdr:colOff>
      <xdr:row>4</xdr:row>
      <xdr:rowOff>171450</xdr:rowOff>
    </xdr:from>
    <xdr:to>
      <xdr:col>5</xdr:col>
      <xdr:colOff>47625</xdr:colOff>
      <xdr:row>18</xdr:row>
      <xdr:rowOff>0</xdr:rowOff>
    </xdr:to>
    <xdr:graphicFrame macro="">
      <xdr:nvGraphicFramePr>
        <xdr:cNvPr id="5" name="Chart 4">
          <a:extLst>
            <a:ext uri="{FF2B5EF4-FFF2-40B4-BE49-F238E27FC236}">
              <a16:creationId xmlns:a16="http://schemas.microsoft.com/office/drawing/2014/main" id="{5EB283E1-F02D-4A9B-90C7-6E3B18E1A0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22412</xdr:colOff>
      <xdr:row>2</xdr:row>
      <xdr:rowOff>96370</xdr:rowOff>
    </xdr:from>
    <xdr:to>
      <xdr:col>19</xdr:col>
      <xdr:colOff>477495</xdr:colOff>
      <xdr:row>4</xdr:row>
      <xdr:rowOff>124945</xdr:rowOff>
    </xdr:to>
    <mc:AlternateContent xmlns:mc="http://schemas.openxmlformats.org/markup-compatibility/2006">
      <mc:Choice xmlns:a14="http://schemas.microsoft.com/office/drawing/2010/main" Requires="a14">
        <xdr:graphicFrame macro="">
          <xdr:nvGraphicFramePr>
            <xdr:cNvPr id="3" name="Top Category">
              <a:extLst>
                <a:ext uri="{FF2B5EF4-FFF2-40B4-BE49-F238E27FC236}">
                  <a16:creationId xmlns:a16="http://schemas.microsoft.com/office/drawing/2014/main" id="{06DD7D7E-EE22-4273-A68A-029351CE3172}"/>
                </a:ext>
              </a:extLst>
            </xdr:cNvPr>
            <xdr:cNvGraphicFramePr/>
          </xdr:nvGraphicFramePr>
          <xdr:xfrm>
            <a:off x="0" y="0"/>
            <a:ext cx="0" cy="0"/>
          </xdr:xfrm>
          <a:graphic>
            <a:graphicData uri="http://schemas.microsoft.com/office/drawing/2010/slicer">
              <sle:slicer xmlns:sle="http://schemas.microsoft.com/office/drawing/2010/slicer" name="Top Category"/>
            </a:graphicData>
          </a:graphic>
        </xdr:graphicFrame>
      </mc:Choice>
      <mc:Fallback>
        <xdr:sp macro="" textlink="">
          <xdr:nvSpPr>
            <xdr:cNvPr id="0" name=""/>
            <xdr:cNvSpPr>
              <a:spLocks noTextEdit="1"/>
            </xdr:cNvSpPr>
          </xdr:nvSpPr>
          <xdr:spPr>
            <a:xfrm>
              <a:off x="22412" y="477370"/>
              <a:ext cx="14933083" cy="4095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85725</xdr:colOff>
      <xdr:row>5</xdr:row>
      <xdr:rowOff>2116</xdr:rowOff>
    </xdr:from>
    <xdr:to>
      <xdr:col>15</xdr:col>
      <xdr:colOff>19050</xdr:colOff>
      <xdr:row>18</xdr:row>
      <xdr:rowOff>0</xdr:rowOff>
    </xdr:to>
    <xdr:graphicFrame macro="">
      <xdr:nvGraphicFramePr>
        <xdr:cNvPr id="7" name="Chart 6">
          <a:extLst>
            <a:ext uri="{FF2B5EF4-FFF2-40B4-BE49-F238E27FC236}">
              <a16:creationId xmlns:a16="http://schemas.microsoft.com/office/drawing/2014/main" id="{23580872-4466-45EB-BDC5-90E1B317DC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21166</xdr:colOff>
      <xdr:row>5</xdr:row>
      <xdr:rowOff>0</xdr:rowOff>
    </xdr:from>
    <xdr:to>
      <xdr:col>19</xdr:col>
      <xdr:colOff>433917</xdr:colOff>
      <xdr:row>18</xdr:row>
      <xdr:rowOff>0</xdr:rowOff>
    </xdr:to>
    <xdr:graphicFrame macro="">
      <xdr:nvGraphicFramePr>
        <xdr:cNvPr id="8" name="Chart 7">
          <a:extLst>
            <a:ext uri="{FF2B5EF4-FFF2-40B4-BE49-F238E27FC236}">
              <a16:creationId xmlns:a16="http://schemas.microsoft.com/office/drawing/2014/main" id="{78CAE036-428E-4743-8B6D-0F3521C5E2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18</xdr:row>
      <xdr:rowOff>0</xdr:rowOff>
    </xdr:from>
    <xdr:to>
      <xdr:col>5</xdr:col>
      <xdr:colOff>78440</xdr:colOff>
      <xdr:row>31</xdr:row>
      <xdr:rowOff>33618</xdr:rowOff>
    </xdr:to>
    <xdr:graphicFrame macro="">
      <xdr:nvGraphicFramePr>
        <xdr:cNvPr id="9" name="Chart 8">
          <a:extLst>
            <a:ext uri="{FF2B5EF4-FFF2-40B4-BE49-F238E27FC236}">
              <a16:creationId xmlns:a16="http://schemas.microsoft.com/office/drawing/2014/main" id="{63A76FC9-5703-44D7-9C90-13525BB0B1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78440</xdr:colOff>
      <xdr:row>17</xdr:row>
      <xdr:rowOff>179295</xdr:rowOff>
    </xdr:from>
    <xdr:to>
      <xdr:col>10</xdr:col>
      <xdr:colOff>134471</xdr:colOff>
      <xdr:row>31</xdr:row>
      <xdr:rowOff>33618</xdr:rowOff>
    </xdr:to>
    <xdr:graphicFrame macro="">
      <xdr:nvGraphicFramePr>
        <xdr:cNvPr id="10" name="Chart 9">
          <a:extLst>
            <a:ext uri="{FF2B5EF4-FFF2-40B4-BE49-F238E27FC236}">
              <a16:creationId xmlns:a16="http://schemas.microsoft.com/office/drawing/2014/main" id="{41747F77-4E03-4ACD-B7DA-BC694136B2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123266</xdr:colOff>
      <xdr:row>17</xdr:row>
      <xdr:rowOff>168087</xdr:rowOff>
    </xdr:from>
    <xdr:to>
      <xdr:col>15</xdr:col>
      <xdr:colOff>89647</xdr:colOff>
      <xdr:row>31</xdr:row>
      <xdr:rowOff>33616</xdr:rowOff>
    </xdr:to>
    <xdr:graphicFrame macro="">
      <xdr:nvGraphicFramePr>
        <xdr:cNvPr id="11" name="Chart 10">
          <a:extLst>
            <a:ext uri="{FF2B5EF4-FFF2-40B4-BE49-F238E27FC236}">
              <a16:creationId xmlns:a16="http://schemas.microsoft.com/office/drawing/2014/main" id="{77DAA4A9-6CAB-41E7-B21F-0E2E4D8769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0</xdr:colOff>
      <xdr:row>17</xdr:row>
      <xdr:rowOff>156881</xdr:rowOff>
    </xdr:from>
    <xdr:to>
      <xdr:col>19</xdr:col>
      <xdr:colOff>448235</xdr:colOff>
      <xdr:row>31</xdr:row>
      <xdr:rowOff>33616</xdr:rowOff>
    </xdr:to>
    <xdr:graphicFrame macro="">
      <xdr:nvGraphicFramePr>
        <xdr:cNvPr id="12" name="Chart 11">
          <a:extLst>
            <a:ext uri="{FF2B5EF4-FFF2-40B4-BE49-F238E27FC236}">
              <a16:creationId xmlns:a16="http://schemas.microsoft.com/office/drawing/2014/main" id="{2B943146-08AB-4418-81B4-6BFF709496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0</xdr:colOff>
      <xdr:row>31</xdr:row>
      <xdr:rowOff>0</xdr:rowOff>
    </xdr:from>
    <xdr:to>
      <xdr:col>5</xdr:col>
      <xdr:colOff>89647</xdr:colOff>
      <xdr:row>44</xdr:row>
      <xdr:rowOff>145676</xdr:rowOff>
    </xdr:to>
    <xdr:graphicFrame macro="">
      <xdr:nvGraphicFramePr>
        <xdr:cNvPr id="13" name="Chart 12">
          <a:extLst>
            <a:ext uri="{FF2B5EF4-FFF2-40B4-BE49-F238E27FC236}">
              <a16:creationId xmlns:a16="http://schemas.microsoft.com/office/drawing/2014/main" id="{90BA3AE0-0ACA-45FD-9864-0C00225FB7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5</xdr:col>
      <xdr:colOff>67236</xdr:colOff>
      <xdr:row>31</xdr:row>
      <xdr:rowOff>11206</xdr:rowOff>
    </xdr:from>
    <xdr:to>
      <xdr:col>10</xdr:col>
      <xdr:colOff>168089</xdr:colOff>
      <xdr:row>44</xdr:row>
      <xdr:rowOff>145677</xdr:rowOff>
    </xdr:to>
    <xdr:graphicFrame macro="">
      <xdr:nvGraphicFramePr>
        <xdr:cNvPr id="14" name="Chart 13">
          <a:extLst>
            <a:ext uri="{FF2B5EF4-FFF2-40B4-BE49-F238E27FC236}">
              <a16:creationId xmlns:a16="http://schemas.microsoft.com/office/drawing/2014/main" id="{BDAFEA49-E2D0-467C-83B3-001412B143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156884</xdr:colOff>
      <xdr:row>31</xdr:row>
      <xdr:rowOff>22412</xdr:rowOff>
    </xdr:from>
    <xdr:to>
      <xdr:col>15</xdr:col>
      <xdr:colOff>56029</xdr:colOff>
      <xdr:row>44</xdr:row>
      <xdr:rowOff>145677</xdr:rowOff>
    </xdr:to>
    <xdr:graphicFrame macro="">
      <xdr:nvGraphicFramePr>
        <xdr:cNvPr id="15" name="Chart 14">
          <a:extLst>
            <a:ext uri="{FF2B5EF4-FFF2-40B4-BE49-F238E27FC236}">
              <a16:creationId xmlns:a16="http://schemas.microsoft.com/office/drawing/2014/main" id="{D7BBAAED-F955-4A38-B144-2A0D2494A7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15</xdr:col>
      <xdr:colOff>44822</xdr:colOff>
      <xdr:row>31</xdr:row>
      <xdr:rowOff>33616</xdr:rowOff>
    </xdr:from>
    <xdr:to>
      <xdr:col>19</xdr:col>
      <xdr:colOff>459441</xdr:colOff>
      <xdr:row>44</xdr:row>
      <xdr:rowOff>145676</xdr:rowOff>
    </xdr:to>
    <xdr:graphicFrame macro="">
      <xdr:nvGraphicFramePr>
        <xdr:cNvPr id="16" name="Chart 15">
          <a:extLst>
            <a:ext uri="{FF2B5EF4-FFF2-40B4-BE49-F238E27FC236}">
              <a16:creationId xmlns:a16="http://schemas.microsoft.com/office/drawing/2014/main" id="{A1C05F3D-BE14-44AB-930D-D8BB104316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0</xdr:col>
      <xdr:colOff>0</xdr:colOff>
      <xdr:row>44</xdr:row>
      <xdr:rowOff>145676</xdr:rowOff>
    </xdr:from>
    <xdr:to>
      <xdr:col>6</xdr:col>
      <xdr:colOff>0</xdr:colOff>
      <xdr:row>59</xdr:row>
      <xdr:rowOff>31376</xdr:rowOff>
    </xdr:to>
    <xdr:graphicFrame macro="">
      <xdr:nvGraphicFramePr>
        <xdr:cNvPr id="17" name="Chart 16">
          <a:extLst>
            <a:ext uri="{FF2B5EF4-FFF2-40B4-BE49-F238E27FC236}">
              <a16:creationId xmlns:a16="http://schemas.microsoft.com/office/drawing/2014/main" id="{443B3F1C-171B-4AE6-85B5-7F50D26F44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UDIT" refreshedDate="45841.780657407406" createdVersion="6" refreshedVersion="6" minRefreshableVersion="3" recordCount="1465" xr:uid="{5D36A1A2-624B-4F38-A82F-AEC8CBABE03D}">
  <cacheSource type="worksheet">
    <worksheetSource name="Table1"/>
  </cacheSource>
  <cacheFields count="21">
    <cacheField name="product_id" numFmtId="0">
      <sharedItems/>
    </cacheField>
    <cacheField name="product_name" numFmtId="0">
      <sharedItems longText="1"/>
    </cacheField>
    <cacheField name="product_name 2" numFmtId="0">
      <sharedItems/>
    </cacheField>
    <cacheField name="category" numFmtId="0">
      <sharedItems/>
    </cacheField>
    <cacheField name="Top Category" numFmtId="0">
      <sharedItems count="9">
        <s v="Computers&amp;Accessories"/>
        <s v="Electronics"/>
        <s v="MusicalInstruments"/>
        <s v="OfficeProducts"/>
        <s v="Home&amp;Kitchen"/>
        <s v="HomeImprovement"/>
        <s v="Toys&amp;Games"/>
        <s v="Car&amp;Motorbike"/>
        <s v="Health&amp;PersonalCare"/>
      </sharedItems>
    </cacheField>
    <cacheField name="discounted_price" numFmtId="0">
      <sharedItems containsSemiMixedTypes="0" containsString="0" containsNumber="1" minValue="39" maxValue="77990"/>
    </cacheField>
    <cacheField name="actual_price" numFmtId="164">
      <sharedItems containsSemiMixedTypes="0" containsString="0" containsNumber="1" minValue="39" maxValue="139900"/>
    </cacheField>
    <cacheField name="Price Bucket" numFmtId="164">
      <sharedItems count="3">
        <s v="&gt;₹500"/>
        <s v="₹200–₹500"/>
        <s v="&lt;₹200"/>
      </sharedItems>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acheField>
    <cacheField name="Potential Revenue" numFmtId="43">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count" numFmtId="0">
      <sharedItems containsSemiMixedTypes="0" containsString="0" containsNumber="1" containsInteger="1" minValue="1" maxValue="9" count="9">
        <n v="8"/>
        <n v="9"/>
        <n v="4"/>
        <n v="3"/>
        <n v="1"/>
        <n v="7"/>
        <n v="5"/>
        <n v="6"/>
        <n v="2"/>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3277359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s v="Wayona Nylon Braided USB to Lightning Fast Charging and Data Sync Cable Compatible for iPhone 13, 12,11, X, 8, 7, 6, 5, iPad Air, Pro, Mini (3 FT Pack of 1, Grey)"/>
    <s v="Wayona Nylon Braided"/>
    <s v="Computers&amp;Accessories|Accessories&amp;Peripherals|Cables&amp;Accessories|Cables|USBCables"/>
    <x v="0"/>
    <n v="399"/>
    <n v="1099"/>
    <x v="0"/>
    <n v="0.64"/>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s v="Ambrane Unbreakable 60W"/>
    <s v="Computers&amp;Accessories|Accessories&amp;Peripherals|Cables&amp;Accessories|Cables|USBCables"/>
    <x v="0"/>
    <n v="199"/>
    <n v="349"/>
    <x v="1"/>
    <n v="0.43"/>
    <x v="1"/>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x v="0"/>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s v="Sounce Fast Phone"/>
    <s v="Computers&amp;Accessories|Accessories&amp;Peripherals|Cables&amp;Accessories|Cables|USBCables"/>
    <x v="0"/>
    <n v="199"/>
    <n v="1899"/>
    <x v="0"/>
    <n v="0.9"/>
    <x v="2"/>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x v="0"/>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s v="boAt Deuce USB"/>
    <s v="Computers&amp;Accessories|Accessories&amp;Peripherals|Cables&amp;Accessories|Cables|USBCables"/>
    <x v="0"/>
    <n v="329"/>
    <n v="699"/>
    <x v="0"/>
    <n v="0.53"/>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x v="0"/>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s v="Portronics Konnect L"/>
    <s v="Computers&amp;Accessories|Accessories&amp;Peripherals|Cables&amp;Accessories|Cables|USBCables"/>
    <x v="0"/>
    <n v="154"/>
    <n v="399"/>
    <x v="1"/>
    <n v="0.61"/>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x v="0"/>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s v="pTron Solero TB301"/>
    <s v="Computers&amp;Accessories|Accessories&amp;Peripherals|Cables&amp;Accessories|Cables|USBCables"/>
    <x v="0"/>
    <n v="149"/>
    <n v="1000"/>
    <x v="0"/>
    <n v="0.85"/>
    <x v="2"/>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x v="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s v="boAt Micro USB"/>
    <s v="Computers&amp;Accessories|Accessories&amp;Peripherals|Cables&amp;Accessories|Cables|USBCables"/>
    <x v="0"/>
    <n v="176.63"/>
    <n v="499"/>
    <x v="1"/>
    <n v="0.65"/>
    <x v="3"/>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x v="0"/>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s v="MI Usb Type-C"/>
    <s v="Computers&amp;Accessories|Accessories&amp;Peripherals|Cables&amp;Accessories|Cables|USBCables"/>
    <x v="0"/>
    <n v="229"/>
    <n v="299"/>
    <x v="1"/>
    <n v="0.23"/>
    <x v="4"/>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x v="0"/>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s v="TP-Link USB WiFi"/>
    <s v="Computers&amp;Accessories|NetworkingDevices|NetworkAdapters|WirelessUSBAdapters"/>
    <x v="0"/>
    <n v="499"/>
    <n v="999"/>
    <x v="0"/>
    <n v="0.5"/>
    <x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x v="0"/>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s v="Ambrane Unbreakable 60W"/>
    <s v="Computers&amp;Accessories|Accessories&amp;Peripherals|Cables&amp;Accessories|Cables|USBCables"/>
    <x v="0"/>
    <n v="199"/>
    <n v="299"/>
    <x v="1"/>
    <n v="0.33"/>
    <x v="1"/>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x v="0"/>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s v="Portronics Konnect L"/>
    <s v="Computers&amp;Accessories|Accessories&amp;Peripherals|Cables&amp;Accessories|Cables|USBCables"/>
    <x v="0"/>
    <n v="154"/>
    <n v="339"/>
    <x v="1"/>
    <n v="0.55000000000000004"/>
    <x v="4"/>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x v="0"/>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s v="boAt Rugged v3"/>
    <s v="Computers&amp;Accessories|Accessories&amp;Peripherals|Cables&amp;Accessories|Cables|USBCables"/>
    <x v="0"/>
    <n v="299"/>
    <n v="799"/>
    <x v="0"/>
    <n v="0.63"/>
    <x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x v="0"/>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s v="AmazonBasics Flexible Premium"/>
    <s v="Electronics|HomeTheater,TV&amp;Video|Accessories|Cables|HDMICables"/>
    <x v="1"/>
    <n v="219"/>
    <n v="700"/>
    <x v="0"/>
    <n v="0.69"/>
    <x v="5"/>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x v="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s v="Portronics Konnect CL"/>
    <s v="Computers&amp;Accessories|Accessories&amp;Peripherals|Cables&amp;Accessories|Cables|USBCables"/>
    <x v="0"/>
    <n v="350"/>
    <n v="899"/>
    <x v="0"/>
    <n v="0.61"/>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x v="0"/>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s v="Portronics Konnect L"/>
    <s v="Computers&amp;Accessories|Accessories&amp;Peripherals|Cables&amp;Accessories|Cables|USBCables"/>
    <x v="0"/>
    <n v="159"/>
    <n v="399"/>
    <x v="1"/>
    <n v="0.6"/>
    <x v="3"/>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x v="0"/>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s v="MI Braided USB"/>
    <s v="Computers&amp;Accessories|Accessories&amp;Peripherals|Cables&amp;Accessories|Cables|USBCables"/>
    <x v="0"/>
    <n v="349"/>
    <n v="399"/>
    <x v="1"/>
    <n v="0.13"/>
    <x v="5"/>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x v="0"/>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s v="MI 80 cm"/>
    <s v="Electronics|HomeTheater,TV&amp;Video|Televisions|SmartTelevisions"/>
    <x v="1"/>
    <n v="13999"/>
    <n v="24999"/>
    <x v="0"/>
    <n v="0.44"/>
    <x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x v="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s v="Ambrane Unbreakable 60W"/>
    <s v="Computers&amp;Accessories|Accessories&amp;Peripherals|Cables&amp;Accessories|Cables|USBCables"/>
    <x v="0"/>
    <n v="249"/>
    <n v="399"/>
    <x v="1"/>
    <n v="0.38"/>
    <x v="1"/>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x v="0"/>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s v="boAt Type C"/>
    <s v="Computers&amp;Accessories|Accessories&amp;Peripherals|Cables&amp;Accessories|Cables|USBCables"/>
    <x v="0"/>
    <n v="199"/>
    <n v="499"/>
    <x v="1"/>
    <n v="0.6"/>
    <x v="3"/>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x v="0"/>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s v="LG 80 cm"/>
    <s v="Electronics|HomeTheater,TV&amp;Video|Televisions|SmartTelevisions"/>
    <x v="1"/>
    <n v="13490"/>
    <n v="21990"/>
    <x v="0"/>
    <n v="0.39"/>
    <x v="4"/>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x v="0"/>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s v="Duracell USB Lightning"/>
    <s v="Computers&amp;Accessories|Accessories&amp;Peripherals|Cables&amp;Accessories|Cables|USBCables"/>
    <x v="0"/>
    <n v="970"/>
    <n v="1799"/>
    <x v="0"/>
    <n v="0.46"/>
    <x v="6"/>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x v="0"/>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s v="tizum HDMI to"/>
    <s v="Electronics|HomeTheater,TV&amp;Video|Accessories|Cables|HDMICables"/>
    <x v="1"/>
    <n v="279"/>
    <n v="499"/>
    <x v="1"/>
    <n v="0.44"/>
    <x v="7"/>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x v="0"/>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s v="Samsung 80 cm"/>
    <s v="Electronics|HomeTheater,TV&amp;Video|Televisions|SmartTelevisions"/>
    <x v="1"/>
    <n v="13490"/>
    <n v="22900"/>
    <x v="0"/>
    <n v="0.41"/>
    <x v="4"/>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x v="0"/>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s v="Flix Micro Usb"/>
    <s v="Computers&amp;Accessories|Accessories&amp;Peripherals|Cables&amp;Accessories|Cables|USBCables"/>
    <x v="0"/>
    <n v="59"/>
    <n v="199"/>
    <x v="2"/>
    <n v="0.7"/>
    <x v="1"/>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s v="Acer 80 cm"/>
    <s v="Electronics|HomeTheater,TV&amp;Video|Televisions|SmartTelevisions"/>
    <x v="1"/>
    <n v="11499"/>
    <n v="19990"/>
    <x v="0"/>
    <n v="0.42"/>
    <x v="4"/>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x v="0"/>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s v="Tizum High Speed"/>
    <s v="Electronics|HomeTheater,TV&amp;Video|Accessories|Cables|HDMICables"/>
    <x v="1"/>
    <n v="199"/>
    <n v="699"/>
    <x v="0"/>
    <n v="0.72"/>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x v="0"/>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s v="OnePlus 80 cm"/>
    <s v="Electronics|HomeTheater,TV&amp;Video|Televisions|SmartTelevisions"/>
    <x v="1"/>
    <n v="14999"/>
    <n v="19999"/>
    <x v="0"/>
    <n v="0.25"/>
    <x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x v="0"/>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s v="Ambrane Unbreakable 3"/>
    <s v="Computers&amp;Accessories|Accessories&amp;Peripherals|Cables&amp;Accessories|Cables|USBCables"/>
    <x v="0"/>
    <n v="299"/>
    <n v="399"/>
    <x v="1"/>
    <n v="0.25"/>
    <x v="1"/>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x v="0"/>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s v="Duracell USB C"/>
    <s v="Computers&amp;Accessories|Accessories&amp;Peripherals|Cables&amp;Accessories|Cables|USBCables"/>
    <x v="0"/>
    <n v="970"/>
    <n v="1999"/>
    <x v="0"/>
    <n v="0.51"/>
    <x v="5"/>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x v="0"/>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s v="boAt A400 USB"/>
    <s v="Computers&amp;Accessories|Accessories&amp;Peripherals|Cables&amp;Accessories|Cables|USBCables"/>
    <x v="0"/>
    <n v="299"/>
    <n v="999"/>
    <x v="0"/>
    <n v="0.7"/>
    <x v="4"/>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x v="0"/>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s v="AmazonBasics USB 2.0"/>
    <s v="Computers&amp;Accessories|Accessories&amp;Peripherals|Cables&amp;Accessories|Cables|USBCables"/>
    <x v="0"/>
    <n v="199"/>
    <n v="750"/>
    <x v="0"/>
    <n v="0.73"/>
    <x v="6"/>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x v="0"/>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s v="Ambrane 60W /"/>
    <s v="Computers&amp;Accessories|Accessories&amp;Peripherals|Cables&amp;Accessories|Cables|USBCables"/>
    <x v="0"/>
    <n v="179"/>
    <n v="499"/>
    <x v="1"/>
    <n v="0.64"/>
    <x v="1"/>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x v="0"/>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s v="Zoul USB C"/>
    <s v="Computers&amp;Accessories|Accessories&amp;Peripherals|Cables&amp;Accessories|Cables|USBCables"/>
    <x v="0"/>
    <n v="389"/>
    <n v="1099"/>
    <x v="0"/>
    <n v="0.65"/>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x v="0"/>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s v="Samsung Original Type"/>
    <s v="Computers&amp;Accessories|Accessories&amp;Peripherals|Cables&amp;Accessories|Cables|USBCables"/>
    <x v="0"/>
    <n v="599"/>
    <n v="599"/>
    <x v="0"/>
    <n v="0"/>
    <x v="4"/>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x v="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s v="pTron Solero T351"/>
    <s v="Computers&amp;Accessories|Accessories&amp;Peripherals|Cables&amp;Accessories|Cables|USBCables"/>
    <x v="0"/>
    <n v="199"/>
    <n v="999"/>
    <x v="0"/>
    <n v="0.8"/>
    <x v="2"/>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x v="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s v="pTron Solero MB301"/>
    <s v="Computers&amp;Accessories|Accessories&amp;Peripherals|Cables&amp;Accessories|Cables|USBCables"/>
    <x v="0"/>
    <n v="99"/>
    <n v="666.66"/>
    <x v="0"/>
    <n v="0.85"/>
    <x v="2"/>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x v="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s v="Amazonbasics Nylon Braided"/>
    <s v="Computers&amp;Accessories|Accessories&amp;Peripherals|Cables&amp;Accessories|Cables|USBCables"/>
    <x v="0"/>
    <n v="899"/>
    <n v="1900"/>
    <x v="0"/>
    <n v="0.53"/>
    <x v="5"/>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x v="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s v="Sounce 65W OnePlus"/>
    <s v="Computers&amp;Accessories|Accessories&amp;Peripherals|Cables&amp;Accessories|Cables|USBCables"/>
    <x v="0"/>
    <n v="199"/>
    <n v="999"/>
    <x v="0"/>
    <n v="0.8"/>
    <x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x v="0"/>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s v="OnePlus 126 cm"/>
    <s v="Electronics|HomeTheater,TV&amp;Video|Televisions|SmartTelevisions"/>
    <x v="1"/>
    <n v="32999"/>
    <n v="45999"/>
    <x v="0"/>
    <n v="0.28000000000000003"/>
    <x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x v="0"/>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s v="Duracell Type C"/>
    <s v="Computers&amp;Accessories|Accessories&amp;Peripherals|Cables&amp;Accessories|Cables|USBCables"/>
    <x v="0"/>
    <n v="970"/>
    <n v="1999"/>
    <x v="0"/>
    <n v="0.51"/>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x v="0"/>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s v="AmazonBasics USB 2.0"/>
    <s v="Computers&amp;Accessories|Accessories&amp;Peripherals|Cables&amp;Accessories|Cables|USBCables"/>
    <x v="0"/>
    <n v="209"/>
    <n v="695"/>
    <x v="0"/>
    <n v="0.7"/>
    <x v="6"/>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x v="0"/>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s v="Mi 108 cm"/>
    <s v="Electronics|HomeTheater,TV&amp;Video|Televisions|SmartTelevisions"/>
    <x v="1"/>
    <n v="19999"/>
    <n v="34999"/>
    <x v="0"/>
    <n v="0.43"/>
    <x v="4"/>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x v="0"/>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s v="Wayona Nylon Braided"/>
    <s v="Computers&amp;Accessories|Accessories&amp;Peripherals|Cables&amp;Accessories|Cables|USBCables"/>
    <x v="0"/>
    <n v="399"/>
    <n v="1099"/>
    <x v="0"/>
    <n v="0.64"/>
    <x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s v="TP-Link Nano AC600"/>
    <s v="Computers&amp;Accessories|NetworkingDevices|NetworkAdapters|WirelessUSBAdapters"/>
    <x v="0"/>
    <n v="999"/>
    <n v="1599"/>
    <x v="0"/>
    <n v="0.38"/>
    <x v="4"/>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x v="0"/>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s v="FLiX (Beetel USB"/>
    <s v="Computers&amp;Accessories|Accessories&amp;Peripherals|Cables&amp;Accessories|Cables|USBCables"/>
    <x v="0"/>
    <n v="59"/>
    <n v="199"/>
    <x v="2"/>
    <n v="0.7"/>
    <x v="1"/>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s v="Wecool Nylon Braided"/>
    <s v="Computers&amp;Accessories|Accessories&amp;Peripherals|Cables&amp;Accessories|Cables|USBCables"/>
    <x v="0"/>
    <n v="333"/>
    <n v="999"/>
    <x v="0"/>
    <n v="0.67"/>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x v="0"/>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s v="D-Link DWA-131 300"/>
    <s v="Computers&amp;Accessories|NetworkingDevices|NetworkAdapters|WirelessUSBAdapters"/>
    <x v="0"/>
    <n v="507"/>
    <n v="1208"/>
    <x v="0"/>
    <n v="0.57999999999999996"/>
    <x v="3"/>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x v="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s v="Amazon Basics High-Speed"/>
    <s v="Electronics|HomeTheater,TV&amp;Video|Accessories|Cables|HDMICables"/>
    <x v="1"/>
    <n v="309"/>
    <n v="475"/>
    <x v="1"/>
    <n v="0.35"/>
    <x v="5"/>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x v="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s v="7SEVEN¬Æ Compatible for"/>
    <s v="Electronics|HomeTheater,TV&amp;Video|Accessories|RemoteControls"/>
    <x v="1"/>
    <n v="399"/>
    <n v="999"/>
    <x v="0"/>
    <n v="0.6"/>
    <x v="9"/>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x v="0"/>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s v="Amazonbasics Micro Usb"/>
    <s v="Computers&amp;Accessories|Accessories&amp;Peripherals|Cables&amp;Accessories|Cables|USBCables"/>
    <x v="0"/>
    <n v="199"/>
    <n v="395"/>
    <x v="1"/>
    <n v="0.5"/>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x v="0"/>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s v="TP-Link AC600 600"/>
    <s v="Computers&amp;Accessories|NetworkingDevices|NetworkAdapters|WirelessUSBAdapters"/>
    <x v="0"/>
    <n v="1199"/>
    <n v="2199"/>
    <x v="0"/>
    <n v="0.45"/>
    <x v="5"/>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x v="0"/>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s v="AmazonBasics Micro USB"/>
    <s v="Computers&amp;Accessories|Accessories&amp;Peripherals|Cables&amp;Accessories|Cables|USBCables"/>
    <x v="0"/>
    <n v="179"/>
    <n v="500"/>
    <x v="1"/>
    <n v="0.64"/>
    <x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x v="0"/>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s v="AmazonBasics New Release"/>
    <s v="Computers&amp;Accessories|Accessories&amp;Peripherals|Cables&amp;Accessories|Cables|USBCables"/>
    <x v="0"/>
    <n v="799"/>
    <n v="2100"/>
    <x v="0"/>
    <n v="0.62"/>
    <x v="4"/>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x v="0"/>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s v="VW 80 cm"/>
    <s v="Electronics|HomeTheater,TV&amp;Video|Televisions|StandardTelevisions"/>
    <x v="1"/>
    <n v="6999"/>
    <n v="12999"/>
    <x v="0"/>
    <n v="0.46"/>
    <x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x v="0"/>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s v="Ambrane Unbreakable 3A"/>
    <s v="Computers&amp;Accessories|Accessories&amp;Peripherals|Cables&amp;Accessories|Cables|USBCables"/>
    <x v="0"/>
    <n v="199"/>
    <n v="349"/>
    <x v="1"/>
    <n v="0.43"/>
    <x v="3"/>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x v="0"/>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s v="Tata Sky Universal"/>
    <s v="Electronics|HomeTheater,TV&amp;Video|Accessories|RemoteControls"/>
    <x v="1"/>
    <n v="230"/>
    <n v="499"/>
    <x v="1"/>
    <n v="0.54"/>
    <x v="7"/>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x v="0"/>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s v="TP-LINK WiFi Dongle"/>
    <s v="Computers&amp;Accessories|NetworkingDevices|NetworkAdapters|WirelessUSBAdapters"/>
    <x v="0"/>
    <n v="649"/>
    <n v="1399"/>
    <x v="0"/>
    <n v="0.54"/>
    <x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x v="0"/>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s v="OnePlus 80 cm"/>
    <s v="Electronics|HomeTheater,TV&amp;Video|Televisions|SmartTelevisions"/>
    <x v="1"/>
    <n v="15999"/>
    <n v="21999"/>
    <x v="0"/>
    <n v="0.27"/>
    <x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x v="0"/>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s v="Wecool Unbreakable 3"/>
    <s v="Computers&amp;Accessories|Accessories&amp;Peripherals|Cables&amp;Accessories|Cables|USBCables"/>
    <x v="0"/>
    <n v="348"/>
    <n v="1499"/>
    <x v="0"/>
    <n v="0.77"/>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x v="0"/>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s v="Portronics Konnect L"/>
    <s v="Computers&amp;Accessories|Accessories&amp;Peripherals|Cables&amp;Accessories|Cables|USBCables"/>
    <x v="0"/>
    <n v="154"/>
    <n v="349"/>
    <x v="1"/>
    <n v="0.56000000000000005"/>
    <x v="4"/>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x v="0"/>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s v="Airtel DigitalTV DTH"/>
    <s v="Electronics|HomeTheater,TV&amp;Video|Accessories|RemoteControls"/>
    <x v="1"/>
    <n v="179"/>
    <n v="799"/>
    <x v="0"/>
    <n v="0.78"/>
    <x v="7"/>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x v="0"/>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s v="Samsung 108 cm"/>
    <s v="Electronics|HomeTheater,TV&amp;Video|Televisions|SmartTelevisions"/>
    <x v="1"/>
    <n v="32990"/>
    <n v="47900"/>
    <x v="0"/>
    <n v="0.31"/>
    <x v="4"/>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x v="0"/>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s v="Lapster 1.5 mtr"/>
    <s v="Computers&amp;Accessories|Accessories&amp;Peripherals|Cables&amp;Accessories|Cables|USBCables"/>
    <x v="0"/>
    <n v="139"/>
    <n v="999"/>
    <x v="0"/>
    <n v="0.86"/>
    <x v="1"/>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x v="0"/>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s v="AmazonBasics USB Type-C"/>
    <s v="Computers&amp;Accessories|Accessories&amp;Peripherals|Cables&amp;Accessories|Cables|USBCables"/>
    <x v="0"/>
    <n v="329"/>
    <n v="845"/>
    <x v="0"/>
    <n v="0.61"/>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x v="0"/>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s v="Redmi 80 cm"/>
    <s v="Electronics|HomeTheater,TV&amp;Video|Televisions|SmartTelevisions"/>
    <x v="1"/>
    <n v="13999"/>
    <n v="24999"/>
    <x v="0"/>
    <n v="0.44"/>
    <x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x v="0"/>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s v="Amazon Basics High-Speed"/>
    <s v="Electronics|HomeTheater,TV&amp;Video|Accessories|Cables|HDMICables"/>
    <x v="1"/>
    <n v="309"/>
    <n v="1400"/>
    <x v="0"/>
    <n v="0.78"/>
    <x v="5"/>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x v="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s v="Portronics Konnect L"/>
    <s v="Computers&amp;Accessories|Accessories&amp;Peripherals|Cables&amp;Accessories|Cables|USBCables"/>
    <x v="0"/>
    <n v="263"/>
    <n v="699"/>
    <x v="0"/>
    <n v="0.62"/>
    <x v="3"/>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x v="0"/>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s v="Acer 80 cm"/>
    <s v="Electronics|HomeTheater,TV&amp;Video|Televisions|StandardTelevisions"/>
    <x v="1"/>
    <n v="7999"/>
    <n v="14990"/>
    <x v="0"/>
    <n v="0.47"/>
    <x v="4"/>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x v="1"/>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s v="Model-P4 6 Way"/>
    <s v="Electronics|HomeTheater,TV&amp;Video|Accessories|TVMounts,Stands&amp;Turntables|TVWall&amp;CeilingMounts"/>
    <x v="1"/>
    <n v="1599"/>
    <n v="2999"/>
    <x v="0"/>
    <n v="0.47"/>
    <x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x v="0"/>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s v="Amazon Basics USB"/>
    <s v="Computers&amp;Accessories|Accessories&amp;Peripherals|Cables&amp;Accessories|Cables|USBCables"/>
    <x v="0"/>
    <n v="219"/>
    <n v="700"/>
    <x v="0"/>
    <n v="0.69"/>
    <x v="4"/>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x v="0"/>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s v="oraimo 65W Type"/>
    <s v="Computers&amp;Accessories|Accessories&amp;Peripherals|Cables&amp;Accessories|Cables|USBCables"/>
    <x v="0"/>
    <n v="349"/>
    <n v="899"/>
    <x v="0"/>
    <n v="0.61"/>
    <x v="6"/>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x v="0"/>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s v="CEDO 65W OnePlus"/>
    <s v="Computers&amp;Accessories|Accessories&amp;Peripherals|Cables&amp;Accessories|Cables|USBCables"/>
    <x v="0"/>
    <n v="349"/>
    <n v="599"/>
    <x v="0"/>
    <n v="0.42"/>
    <x v="3"/>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x v="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s v="Redmi 108 cm"/>
    <s v="Electronics|HomeTheater,TV&amp;Video|Televisions|SmartTelevisions"/>
    <x v="1"/>
    <n v="26999"/>
    <n v="42999"/>
    <x v="0"/>
    <n v="0.37"/>
    <x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x v="0"/>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s v="Pinnaclz Original Combo"/>
    <s v="Computers&amp;Accessories|Accessories&amp;Peripherals|Cables&amp;Accessories|Cables|USBCables"/>
    <x v="0"/>
    <n v="115"/>
    <n v="499"/>
    <x v="1"/>
    <n v="0.77"/>
    <x v="1"/>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x v="0"/>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s v="boAt Type C"/>
    <s v="Computers&amp;Accessories|Accessories&amp;Peripherals|Cables&amp;Accessories|Cables|USBCables"/>
    <x v="0"/>
    <n v="399"/>
    <n v="999"/>
    <x v="0"/>
    <n v="0.6"/>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x v="0"/>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s v="Ambrane 2 in"/>
    <s v="Computers&amp;Accessories|Accessories&amp;Peripherals|Cables&amp;Accessories|Cables|USBCables"/>
    <x v="0"/>
    <n v="199"/>
    <n v="499"/>
    <x v="1"/>
    <n v="0.6"/>
    <x v="3"/>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x v="0"/>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s v="Ambrane 60W /"/>
    <s v="Computers&amp;Accessories|Accessories&amp;Peripherals|Cables&amp;Accessories|Cables|USBCables"/>
    <x v="0"/>
    <n v="179"/>
    <n v="399"/>
    <x v="1"/>
    <n v="0.55000000000000004"/>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x v="0"/>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s v="TCL 80 cm"/>
    <s v="Electronics|HomeTheater,TV&amp;Video|Televisions|SmartTelevisions"/>
    <x v="1"/>
    <n v="10901"/>
    <n v="30990"/>
    <x v="0"/>
    <n v="0.65"/>
    <x v="3"/>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x v="0"/>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s v="SWAPKART Fast Charging"/>
    <s v="Computers&amp;Accessories|Accessories&amp;Peripherals|Cables&amp;Accessories|Cables|USBCables"/>
    <x v="0"/>
    <n v="209"/>
    <n v="499"/>
    <x v="1"/>
    <n v="0.57999999999999996"/>
    <x v="2"/>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x v="0"/>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e v="#VALUE!"/>
    <s v="Electronics|HomeTheater,TV&amp;Video|Accessories|RemoteControls"/>
    <x v="1"/>
    <n v="1434"/>
    <n v="3999"/>
    <x v="0"/>
    <n v="0.64"/>
    <x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x v="0"/>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s v="Wayona Usb Nylon"/>
    <s v="Computers&amp;Accessories|Accessories&amp;Peripherals|Cables&amp;Accessories|Cables|USBCables"/>
    <x v="0"/>
    <n v="399"/>
    <n v="1099"/>
    <x v="0"/>
    <n v="0.64"/>
    <x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s v="Flix (Beetel) Usb"/>
    <s v="Computers&amp;Accessories|Accessories&amp;Peripherals|Cables&amp;Accessories|Cables|USBCables"/>
    <x v="0"/>
    <n v="139"/>
    <n v="249"/>
    <x v="1"/>
    <n v="0.44"/>
    <x v="1"/>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s v="SKYWALL 81.28 cm"/>
    <s v="Electronics|HomeTheater,TV&amp;Video|Televisions|SmartTelevisions"/>
    <x v="1"/>
    <n v="7299"/>
    <n v="19125"/>
    <x v="0"/>
    <n v="0.62"/>
    <x v="10"/>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x v="0"/>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s v="boAt A 350"/>
    <s v="Computers&amp;Accessories|Accessories&amp;Peripherals|Cables&amp;Accessories|Cables|USBCables"/>
    <x v="0"/>
    <n v="299"/>
    <n v="799"/>
    <x v="0"/>
    <n v="0.63"/>
    <x v="5"/>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x v="0"/>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s v="Wayona Usb Type"/>
    <s v="Computers&amp;Accessories|Accessories&amp;Peripherals|Cables&amp;Accessories|Cables|USBCables"/>
    <x v="0"/>
    <n v="325"/>
    <n v="1299"/>
    <x v="0"/>
    <n v="0.75"/>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x v="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s v="OnePlus 108 cm"/>
    <s v="Electronics|HomeTheater,TV&amp;Video|Televisions|SmartTelevisions"/>
    <x v="1"/>
    <n v="29999"/>
    <n v="39999"/>
    <x v="0"/>
    <n v="0.25"/>
    <x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x v="0"/>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s v="Acer 127 cm"/>
    <s v="Electronics|HomeTheater,TV&amp;Video|Televisions|SmartTelevisions"/>
    <x v="1"/>
    <n v="27999"/>
    <n v="40990"/>
    <x v="0"/>
    <n v="0.32"/>
    <x v="4"/>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x v="0"/>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s v="Samsung 108 cm"/>
    <s v="Electronics|HomeTheater,TV&amp;Video|Televisions|SmartTelevisions"/>
    <x v="1"/>
    <n v="30990"/>
    <n v="52900"/>
    <x v="0"/>
    <n v="0.41"/>
    <x v="4"/>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x v="0"/>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s v="Lapster 65W compatible"/>
    <s v="Computers&amp;Accessories|Accessories&amp;Peripherals|Cables&amp;Accessories|Cables|USBCables"/>
    <x v="0"/>
    <n v="199"/>
    <n v="999"/>
    <x v="0"/>
    <n v="0.8"/>
    <x v="6"/>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x v="0"/>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s v="Wayona Nylon Braided"/>
    <s v="Computers&amp;Accessories|Accessories&amp;Peripherals|Cables&amp;Accessories|Cables|USBCables"/>
    <x v="0"/>
    <n v="649"/>
    <n v="1999"/>
    <x v="0"/>
    <n v="0.68"/>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s v="Gizga Essentials USB"/>
    <s v="Computers&amp;Accessories|NetworkingDevices|NetworkAdapters|WirelessUSBAdapters"/>
    <x v="0"/>
    <n v="269"/>
    <n v="800"/>
    <x v="0"/>
    <n v="0.66"/>
    <x v="9"/>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x v="0"/>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s v="OnePlus 108 cm"/>
    <s v="Electronics|HomeTheater,TV&amp;Video|Televisions|SmartTelevisions"/>
    <x v="1"/>
    <n v="24999"/>
    <n v="31999"/>
    <x v="0"/>
    <n v="0.22"/>
    <x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x v="0"/>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s v="boAt Deuce USB"/>
    <s v="Computers&amp;Accessories|Accessories&amp;Peripherals|Cables&amp;Accessories|Cables|USBCables"/>
    <x v="0"/>
    <n v="299"/>
    <n v="699"/>
    <x v="0"/>
    <n v="0.56999999999999995"/>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x v="0"/>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s v="Lapster USB 3.0"/>
    <s v="Computers&amp;Accessories|Accessories&amp;Peripherals|Cables&amp;Accessories|Cables|USBCables"/>
    <x v="0"/>
    <n v="199"/>
    <n v="999"/>
    <x v="0"/>
    <n v="0.8"/>
    <x v="3"/>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x v="0"/>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s v="TCL 100 cm"/>
    <s v="Electronics|HomeTheater,TV&amp;Video|Televisions|SmartTelevisions"/>
    <x v="1"/>
    <n v="18990"/>
    <n v="40990"/>
    <x v="0"/>
    <n v="0.54"/>
    <x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x v="0"/>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s v="ZEBRONICS ZEB-USB150WF1 WiFi"/>
    <s v="Computers&amp;Accessories|NetworkingDevices|NetworkAdapters|WirelessUSBAdapters"/>
    <x v="0"/>
    <n v="290"/>
    <n v="349"/>
    <x v="1"/>
    <n v="0.17"/>
    <x v="7"/>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x v="0"/>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s v="LOHAYA Remote Compatible"/>
    <s v="Electronics|HomeTheater,TV&amp;Video|Accessories|RemoteControls"/>
    <x v="1"/>
    <n v="249"/>
    <n v="799"/>
    <x v="0"/>
    <n v="0.69"/>
    <x v="11"/>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x v="0"/>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s v="Gilary Multi Charging"/>
    <s v="Computers&amp;Accessories|Accessories&amp;Peripherals|Cables&amp;Accessories|Cables|USBCables"/>
    <x v="0"/>
    <n v="345"/>
    <n v="999"/>
    <x v="0"/>
    <n v="0.65"/>
    <x v="7"/>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x v="0"/>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s v="TP-Link UE300 USB"/>
    <s v="Computers&amp;Accessories|NetworkingDevices|NetworkAdapters|WirelessUSBAdapters"/>
    <x v="0"/>
    <n v="1099"/>
    <n v="1899"/>
    <x v="0"/>
    <n v="0.42"/>
    <x v="6"/>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x v="0"/>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s v="Wayona Type C"/>
    <s v="Computers&amp;Accessories|Accessories&amp;Peripherals|Cables&amp;Accessories|Cables|USBCables"/>
    <x v="0"/>
    <n v="719"/>
    <n v="1499"/>
    <x v="0"/>
    <n v="0.52"/>
    <x v="3"/>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x v="0"/>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s v="Dealfreez Case Compatible"/>
    <s v="Electronics|HomeTheater,TV&amp;Video|Accessories|RemoteControls"/>
    <x v="1"/>
    <n v="349"/>
    <n v="1499"/>
    <x v="0"/>
    <n v="0.77"/>
    <x v="4"/>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x v="0"/>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s v="Amazon Basics New"/>
    <s v="Computers&amp;Accessories|Accessories&amp;Peripherals|Cables&amp;Accessories|Cables|USBCables"/>
    <x v="0"/>
    <n v="849"/>
    <n v="1809"/>
    <x v="0"/>
    <n v="0.53"/>
    <x v="4"/>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x v="0"/>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s v="Isoelite Remote Compatible"/>
    <s v="Electronics|HomeTheater,TV&amp;Video|Accessories|RemoteControls"/>
    <x v="1"/>
    <n v="299"/>
    <n v="899"/>
    <x v="0"/>
    <n v="0.67"/>
    <x v="1"/>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x v="0"/>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s v="MI 100 cm"/>
    <s v="Electronics|HomeTheater,TV&amp;Video|Televisions|SmartTelevisions"/>
    <x v="1"/>
    <n v="21999"/>
    <n v="29999"/>
    <x v="0"/>
    <n v="0.27"/>
    <x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x v="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s v="Wayona Nylon Braided"/>
    <s v="Computers&amp;Accessories|Accessories&amp;Peripherals|Cables&amp;Accessories|Cables|USBCables"/>
    <x v="0"/>
    <n v="349"/>
    <n v="999"/>
    <x v="0"/>
    <n v="0.65"/>
    <x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x v="0"/>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s v="Wayona Type C"/>
    <s v="Computers&amp;Accessories|Accessories&amp;Peripherals|Cables&amp;Accessories|Cables|USBCables"/>
    <x v="0"/>
    <n v="399"/>
    <n v="999"/>
    <x v="0"/>
    <n v="0.6"/>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x v="0"/>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s v="Wayona Nylon Braided"/>
    <s v="Computers&amp;Accessories|Accessories&amp;Peripherals|Cables&amp;Accessories|Cables|USBCables"/>
    <x v="0"/>
    <n v="449"/>
    <n v="1299"/>
    <x v="0"/>
    <n v="0.65"/>
    <x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s v="CROSSVOLT Compatible Dash/Warp"/>
    <s v="Computers&amp;Accessories|Accessories&amp;Peripherals|Cables&amp;Accessories|Cables|USBCables"/>
    <x v="0"/>
    <n v="299"/>
    <n v="999"/>
    <x v="0"/>
    <n v="0.7"/>
    <x v="4"/>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x v="1"/>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s v="VU 139 cm"/>
    <s v="Electronics|HomeTheater,TV&amp;Video|Televisions|SmartTelevisions"/>
    <x v="1"/>
    <n v="37999"/>
    <n v="65000"/>
    <x v="0"/>
    <n v="0.42"/>
    <x v="4"/>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x v="2"/>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s v="PTron Solero T241"/>
    <s v="Computers&amp;Accessories|Accessories&amp;Peripherals|Cables&amp;Accessories|Cables|USBCables"/>
    <x v="0"/>
    <n v="99"/>
    <n v="800"/>
    <x v="0"/>
    <n v="0.88"/>
    <x v="2"/>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x v="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s v="Croma 80 cm"/>
    <s v="Electronics|HomeTheater,TV&amp;Video|Televisions|StandardTelevisions"/>
    <x v="1"/>
    <n v="7390"/>
    <n v="20000"/>
    <x v="0"/>
    <n v="0.63"/>
    <x v="3"/>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x v="0"/>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s v="boAt Laptop, Smartphone"/>
    <s v="Computers&amp;Accessories|Accessories&amp;Peripherals|Cables&amp;Accessories|Cables|USBCables"/>
    <x v="0"/>
    <n v="273.10000000000002"/>
    <n v="999"/>
    <x v="0"/>
    <n v="0.73"/>
    <x v="4"/>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x v="0"/>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s v="LG 80 cm"/>
    <s v="Electronics|HomeTheater,TV&amp;Video|Televisions|SmartTelevisions"/>
    <x v="1"/>
    <n v="15990"/>
    <n v="23990"/>
    <x v="0"/>
    <n v="0.33"/>
    <x v="4"/>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x v="0"/>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s v="boAt Type C"/>
    <s v="Computers&amp;Accessories|Accessories&amp;Peripherals|Cables&amp;Accessories|Cables|USBCables"/>
    <x v="0"/>
    <n v="399"/>
    <n v="999"/>
    <x v="0"/>
    <n v="0.6"/>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x v="0"/>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s v="Cotbolt Silicone Protective"/>
    <s v="Electronics|HomeTheater,TV&amp;Video|Accessories|RemoteControls"/>
    <x v="1"/>
    <n v="399"/>
    <n v="1999"/>
    <x v="0"/>
    <n v="0.8"/>
    <x v="6"/>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x v="0"/>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s v="Portronics Konnect L"/>
    <s v="Computers&amp;Accessories|Accessories&amp;Peripherals|Cables&amp;Accessories|Cables|USBCables"/>
    <x v="0"/>
    <n v="210"/>
    <n v="399"/>
    <x v="1"/>
    <n v="0.47"/>
    <x v="3"/>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x v="0"/>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s v="Electvision Remote Control"/>
    <s v="Electronics|HomeTheater,TV&amp;Video|Accessories|RemoteControls"/>
    <x v="1"/>
    <n v="1299"/>
    <n v="1999"/>
    <x v="0"/>
    <n v="0.35"/>
    <x v="9"/>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x v="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s v="King Shine Multi"/>
    <s v="Computers&amp;Accessories|Accessories&amp;Peripherals|Cables&amp;Accessories|Cables|USBCables"/>
    <x v="0"/>
    <n v="347"/>
    <n v="999"/>
    <x v="0"/>
    <n v="0.65"/>
    <x v="12"/>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x v="0"/>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s v="Lapster 5 pin"/>
    <s v="Computers&amp;Accessories|Accessories&amp;Peripherals|Cables&amp;Accessories|Cables|USBCables"/>
    <x v="0"/>
    <n v="149"/>
    <n v="999"/>
    <x v="0"/>
    <n v="0.85"/>
    <x v="1"/>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x v="0"/>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s v="Portronics Konnect Spydr"/>
    <s v="Computers&amp;Accessories|Accessories&amp;Peripherals|Cables&amp;Accessories|Cables|USBCables"/>
    <x v="0"/>
    <n v="228"/>
    <n v="899"/>
    <x v="0"/>
    <n v="0.75"/>
    <x v="1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x v="0"/>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s v="Belkin Apple Certified"/>
    <s v="Computers&amp;Accessories|Accessories&amp;Peripherals|Cables&amp;Accessories|Cables|USBCables"/>
    <x v="0"/>
    <n v="1599"/>
    <n v="1999"/>
    <x v="0"/>
    <n v="0.2"/>
    <x v="5"/>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x v="0"/>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s v="Remote Control Compatible"/>
    <s v="Electronics|HomeTheater,TV&amp;Video|Accessories|RemoteControls"/>
    <x v="1"/>
    <n v="1499"/>
    <n v="3999"/>
    <x v="0"/>
    <n v="0.63"/>
    <x v="7"/>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x v="0"/>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s v="VW 80 cm"/>
    <s v="Electronics|HomeTheater,TV&amp;Video|Televisions|SmartTelevisions"/>
    <x v="1"/>
    <n v="8499"/>
    <n v="15999"/>
    <x v="0"/>
    <n v="0.47"/>
    <x v="4"/>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x v="0"/>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s v="Hisense 108 cm"/>
    <s v="Electronics|HomeTheater,TV&amp;Video|Televisions|SmartTelevisions"/>
    <x v="1"/>
    <n v="20990"/>
    <n v="44990"/>
    <x v="0"/>
    <n v="0.53"/>
    <x v="3"/>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x v="0"/>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s v="Redmi 126 cm"/>
    <s v="Electronics|HomeTheater,TV&amp;Video|Televisions|SmartTelevisions"/>
    <x v="1"/>
    <n v="32999"/>
    <n v="44999"/>
    <x v="0"/>
    <n v="0.27"/>
    <x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x v="0"/>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s v="AmazonBasics 6-Feet DisplayPort"/>
    <s v="Electronics|HomeTheater,TV&amp;Video|Accessories|Cables|HDMICables"/>
    <x v="1"/>
    <n v="799"/>
    <n v="1700"/>
    <x v="0"/>
    <n v="0.53"/>
    <x v="3"/>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x v="0"/>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s v="AmazonBasics 3 Feet"/>
    <s v="Electronics|HomeTheater,TV&amp;Video|Accessories|Cables|HDMICables"/>
    <x v="1"/>
    <n v="229"/>
    <n v="595"/>
    <x v="0"/>
    <n v="0.62"/>
    <x v="4"/>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x v="0"/>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s v="iFFALCON 80 cm"/>
    <s v="Electronics|HomeTheater,TV&amp;Video|Televisions|SmartTelevisions"/>
    <x v="1"/>
    <n v="9999"/>
    <n v="27990"/>
    <x v="0"/>
    <n v="0.64"/>
    <x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x v="0"/>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s v="7SEVEN¬Æ Compatible Lg"/>
    <s v="Electronics|HomeTheater,TV&amp;Video|Accessories|RemoteControls"/>
    <x v="1"/>
    <n v="349"/>
    <n v="599"/>
    <x v="0"/>
    <n v="0.42"/>
    <x v="0"/>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x v="0"/>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s v="AmazonBasics 3.5mm to"/>
    <s v="Electronics|HomeTheater,TV&amp;Video|Accessories|Cables|RCACables"/>
    <x v="1"/>
    <n v="489"/>
    <n v="1200"/>
    <x v="0"/>
    <n v="0.59"/>
    <x v="5"/>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x v="0"/>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s v="Acer 109 cm"/>
    <s v="Electronics|HomeTheater,TV&amp;Video|Televisions|SmartTelevisions"/>
    <x v="1"/>
    <n v="23999"/>
    <n v="34990"/>
    <x v="0"/>
    <n v="0.31"/>
    <x v="4"/>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x v="0"/>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s v="Wayona Usb Type"/>
    <s v="Computers&amp;Accessories|Accessories&amp;Peripherals|Cables&amp;Accessories|Cables|USBCables"/>
    <x v="0"/>
    <n v="399"/>
    <n v="999"/>
    <x v="0"/>
    <n v="0.6"/>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x v="0"/>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s v="Saifsmart Outlet Wall"/>
    <s v="Electronics|HomeAudio|Accessories|SpeakerAccessories|Mounts"/>
    <x v="1"/>
    <n v="349"/>
    <n v="1299"/>
    <x v="0"/>
    <n v="0.73"/>
    <x v="1"/>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x v="0"/>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s v="MI 2-in-1 USB"/>
    <s v="Computers&amp;Accessories|Accessories&amp;Peripherals|Cables&amp;Accessories|Cables|USBCables"/>
    <x v="0"/>
    <n v="179"/>
    <n v="299"/>
    <x v="1"/>
    <n v="0.4"/>
    <x v="2"/>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x v="0"/>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s v="AmazonBasics New Release"/>
    <s v="Computers&amp;Accessories|Accessories&amp;Peripherals|Cables&amp;Accessories|Cables|USBCables"/>
    <x v="0"/>
    <n v="689"/>
    <n v="1500"/>
    <x v="0"/>
    <n v="0.54"/>
    <x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x v="0"/>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s v="LG 108 cm"/>
    <s v="Electronics|HomeTheater,TV&amp;Video|Televisions|SmartTelevisions"/>
    <x v="1"/>
    <n v="30990"/>
    <n v="49990"/>
    <x v="0"/>
    <n v="0.38"/>
    <x v="4"/>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x v="0"/>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s v="pTron Solero 331"/>
    <s v="Computers&amp;Accessories|Accessories&amp;Peripherals|Cables&amp;Accessories|Cables|USBCables"/>
    <x v="0"/>
    <n v="249"/>
    <n v="931"/>
    <x v="0"/>
    <n v="0.73"/>
    <x v="2"/>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x v="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s v="10k 8k 4k"/>
    <s v="Electronics|HomeTheater,TV&amp;Video|Accessories|Cables|HDMICables"/>
    <x v="1"/>
    <n v="999"/>
    <n v="2399"/>
    <x v="0"/>
    <n v="0.57999999999999996"/>
    <x v="13"/>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x v="3"/>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s v="LRIPL Compatible Sony"/>
    <s v="Electronics|HomeTheater,TV&amp;Video|Accessories|RemoteControls"/>
    <x v="1"/>
    <n v="399"/>
    <n v="399"/>
    <x v="1"/>
    <n v="0"/>
    <x v="2"/>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x v="0"/>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s v="boAt Type-c A400"/>
    <s v="Computers&amp;Accessories|Accessories&amp;Peripherals|Cables&amp;Accessories|Cables|USBCables"/>
    <x v="0"/>
    <n v="349"/>
    <n v="699"/>
    <x v="0"/>
    <n v="0.5"/>
    <x v="4"/>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x v="0"/>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s v="Zoul Type C"/>
    <s v="Computers&amp;Accessories|Accessories&amp;Peripherals|Cables&amp;Accessories|Cables|USBCables"/>
    <x v="0"/>
    <n v="399"/>
    <n v="1099"/>
    <x v="0"/>
    <n v="0.64"/>
    <x v="3"/>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x v="0"/>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s v="TP-LINK AC1300 Archer"/>
    <s v="Computers&amp;Accessories|NetworkingDevices|NetworkAdapters|WirelessUSBAdapters"/>
    <x v="0"/>
    <n v="1699"/>
    <n v="2999"/>
    <x v="0"/>
    <n v="0.43"/>
    <x v="5"/>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x v="0"/>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s v="LRIPL Mi Remote"/>
    <s v="Electronics|HomeTheater,TV&amp;Video|Accessories|RemoteControls"/>
    <x v="1"/>
    <n v="655"/>
    <n v="1099"/>
    <x v="0"/>
    <n v="0.4"/>
    <x v="14"/>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x v="0"/>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s v="TP-Link Nano USB"/>
    <s v="Computers&amp;Accessories|NetworkingDevices|NetworkAdapters|WirelessUSBAdapters"/>
    <x v="0"/>
    <n v="749"/>
    <n v="1339"/>
    <x v="0"/>
    <n v="0.44"/>
    <x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x v="0"/>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s v="Kodak 80 cm"/>
    <s v="Electronics|HomeTheater,TV&amp;Video|Televisions|SmartTelevisions"/>
    <x v="1"/>
    <n v="9999"/>
    <n v="12999"/>
    <x v="0"/>
    <n v="0.23"/>
    <x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x v="0"/>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s v="Airtel DigitalTV DTH"/>
    <s v="Electronics|HomeTheater,TV&amp;Video|Accessories|RemoteControls"/>
    <x v="1"/>
    <n v="195"/>
    <n v="499"/>
    <x v="1"/>
    <n v="0.61"/>
    <x v="7"/>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x v="0"/>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s v="AmazonBasics New Release"/>
    <s v="Computers&amp;Accessories|Accessories&amp;Peripherals|Cables&amp;Accessories|Cables|USBCables"/>
    <x v="0"/>
    <n v="999"/>
    <n v="2100"/>
    <x v="0"/>
    <n v="0.52"/>
    <x v="6"/>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x v="0"/>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s v="Ambrane Fast 100W"/>
    <s v="Computers&amp;Accessories|Accessories&amp;Peripherals|Cables&amp;Accessories|Cables|USBCables"/>
    <x v="0"/>
    <n v="499"/>
    <n v="899"/>
    <x v="0"/>
    <n v="0.44"/>
    <x v="0"/>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x v="0"/>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s v="BlueRigger Digital Optical"/>
    <s v="Electronics|HomeTheater,TV&amp;Video|Accessories|Cables|OpticalCables"/>
    <x v="1"/>
    <n v="416"/>
    <n v="599"/>
    <x v="0"/>
    <n v="0.31"/>
    <x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x v="0"/>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s v="Duracell Type-C To"/>
    <s v="Computers&amp;Accessories|Accessories&amp;Peripherals|Cables&amp;Accessories|Cables|USBCables"/>
    <x v="0"/>
    <n v="368"/>
    <n v="699"/>
    <x v="0"/>
    <n v="0.47"/>
    <x v="0"/>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x v="0"/>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s v="VU 138 cm"/>
    <s v="Electronics|HomeTheater,TV&amp;Video|Televisions|SmartTelevisions"/>
    <x v="1"/>
    <n v="29990"/>
    <n v="65000"/>
    <x v="0"/>
    <n v="0.54"/>
    <x v="3"/>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x v="0"/>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s v="Zoul USB Type"/>
    <s v="Computers&amp;Accessories|Accessories&amp;Peripherals|Cables&amp;Accessories|Cables|USBCables"/>
    <x v="0"/>
    <n v="339"/>
    <n v="1099"/>
    <x v="0"/>
    <n v="0.69"/>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x v="0"/>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s v="Samsung 80 cm"/>
    <s v="Electronics|HomeTheater,TV&amp;Video|Televisions|SmartTelevisions"/>
    <x v="1"/>
    <n v="15490"/>
    <n v="20900"/>
    <x v="0"/>
    <n v="0.26"/>
    <x v="4"/>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x v="0"/>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s v="MI Xiaomi USB"/>
    <s v="Computers&amp;Accessories|Accessories&amp;Peripherals|Cables&amp;Accessories|Cables|USBCables"/>
    <x v="0"/>
    <n v="499"/>
    <n v="1299"/>
    <x v="0"/>
    <n v="0.62"/>
    <x v="4"/>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x v="0"/>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s v="GENERIC Ultra-Mini Bluetooth"/>
    <s v="Computers&amp;Accessories|NetworkingDevices|NetworkAdapters|WirelessUSBAdapters"/>
    <x v="0"/>
    <n v="249"/>
    <n v="399"/>
    <x v="1"/>
    <n v="0.38"/>
    <x v="1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x v="0"/>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s v="7SEVEN¬Æ Compatible for"/>
    <s v="Electronics|HomeTheater,TV&amp;Video|Accessories|RemoteControls"/>
    <x v="1"/>
    <n v="399"/>
    <n v="799"/>
    <x v="0"/>
    <n v="0.5"/>
    <x v="4"/>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x v="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s v="Belkin Apple Certified"/>
    <s v="Computers&amp;Accessories|Accessories&amp;Peripherals|Cables&amp;Accessories|Cables|USBCables"/>
    <x v="0"/>
    <n v="1499"/>
    <n v="1999"/>
    <x v="0"/>
    <n v="0.25"/>
    <x v="5"/>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x v="0"/>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s v="EGate i9 Pro-Max"/>
    <s v="Electronics|HomeTheater,TV&amp;Video|Projectors"/>
    <x v="1"/>
    <n v="9490"/>
    <n v="15990"/>
    <x v="0"/>
    <n v="0.41"/>
    <x v="2"/>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x v="0"/>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s v="ZEBRONICS HAA2021 HDMI"/>
    <s v="Electronics|HomeTheater,TV&amp;Video|Accessories|Cables|HDMICables"/>
    <x v="1"/>
    <n v="637"/>
    <n v="1499"/>
    <x v="0"/>
    <n v="0.57999999999999996"/>
    <x v="3"/>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x v="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s v="7SEVEN¬Æ Compatible for"/>
    <s v="Electronics|HomeTheater,TV&amp;Video|Accessories|RemoteControls"/>
    <x v="1"/>
    <n v="399"/>
    <n v="899"/>
    <x v="0"/>
    <n v="0.56000000000000005"/>
    <x v="2"/>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x v="0"/>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s v="AmazonBasics Digital Optical"/>
    <s v="Electronics|HomeTheater,TV&amp;Video|Accessories|Cables|OpticalCables"/>
    <x v="1"/>
    <n v="1089"/>
    <n v="1600"/>
    <x v="0"/>
    <n v="0.32"/>
    <x v="1"/>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x v="0"/>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s v="Wayona Type C"/>
    <s v="Computers&amp;Accessories|Accessories&amp;Peripherals|Cables&amp;Accessories|Cables|USBCables"/>
    <x v="0"/>
    <n v="339"/>
    <n v="999"/>
    <x v="0"/>
    <n v="0.66"/>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x v="0"/>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s v="Pinnaclz Original Combo"/>
    <s v="Computers&amp;Accessories|Accessories&amp;Peripherals|Cables&amp;Accessories|Cables|USBCables"/>
    <x v="0"/>
    <n v="149"/>
    <n v="499"/>
    <x v="1"/>
    <n v="0.7"/>
    <x v="1"/>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x v="0"/>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s v="Ambrane BCL-15 Lightning"/>
    <s v="Computers&amp;Accessories|Accessories&amp;Peripherals|Cables&amp;Accessories|Cables|USBCables"/>
    <x v="0"/>
    <n v="149"/>
    <n v="399"/>
    <x v="1"/>
    <n v="0.63"/>
    <x v="2"/>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x v="0"/>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s v="Belkin USB C"/>
    <s v="Computers&amp;Accessories|Accessories&amp;Peripherals|Cables&amp;Accessories|Cables|USBCables"/>
    <x v="0"/>
    <n v="599"/>
    <n v="849"/>
    <x v="0"/>
    <n v="0.28999999999999998"/>
    <x v="6"/>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x v="1"/>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s v="LOHAYA Television Remote"/>
    <s v="Electronics|HomeTheater,TV&amp;Video|Accessories|RemoteControls"/>
    <x v="1"/>
    <n v="299"/>
    <n v="1199"/>
    <x v="0"/>
    <n v="0.75"/>
    <x v="2"/>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x v="0"/>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s v="Wayona Nylon Braided"/>
    <s v="Computers&amp;Accessories|Accessories&amp;Peripherals|Cables&amp;Accessories|Cables|USBCables"/>
    <x v="0"/>
    <n v="399"/>
    <n v="1299"/>
    <x v="0"/>
    <n v="0.69"/>
    <x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x v="0"/>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s v="Electvision Remote Control"/>
    <s v="Electronics|HomeTheater,TV&amp;Video|Accessories|RemoteControls"/>
    <x v="1"/>
    <n v="339"/>
    <n v="1999"/>
    <x v="0"/>
    <n v="0.83"/>
    <x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x v="0"/>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s v="Acer 80 cm"/>
    <s v="Electronics|HomeTheater,TV&amp;Video|Televisions|SmartTelevisions"/>
    <x v="1"/>
    <n v="12499"/>
    <n v="22990"/>
    <x v="0"/>
    <n v="0.46"/>
    <x v="4"/>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x v="0"/>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s v="realme 10W Fast"/>
    <s v="Computers&amp;Accessories|Accessories&amp;Peripherals|Cables&amp;Accessories|Cables|USBCables"/>
    <x v="0"/>
    <n v="249"/>
    <n v="399"/>
    <x v="1"/>
    <n v="0.38"/>
    <x v="1"/>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x v="0"/>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s v="TP-Link AC1300 USB"/>
    <s v="Computers&amp;Accessories|NetworkingDevices|NetworkAdapters|WirelessUSBAdapters"/>
    <x v="0"/>
    <n v="1399"/>
    <n v="2499"/>
    <x v="0"/>
    <n v="0.44"/>
    <x v="5"/>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x v="0"/>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s v="Acer 139 cm"/>
    <s v="Electronics|HomeTheater,TV&amp;Video|Televisions|SmartTelevisions"/>
    <x v="1"/>
    <n v="32999"/>
    <n v="47990"/>
    <x v="0"/>
    <n v="0.31"/>
    <x v="4"/>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x v="0"/>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s v="Ambrane 60W /"/>
    <s v="Computers&amp;Accessories|Accessories&amp;Peripherals|Cables&amp;Accessories|Cables|USBCables"/>
    <x v="0"/>
    <n v="149"/>
    <n v="399"/>
    <x v="1"/>
    <n v="0.63"/>
    <x v="1"/>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x v="0"/>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s v="Wayona USB Type"/>
    <s v="Computers&amp;Accessories|Accessories&amp;Peripherals|Cables&amp;Accessories|Cables|USBCables"/>
    <x v="0"/>
    <n v="325"/>
    <n v="999"/>
    <x v="0"/>
    <n v="0.67"/>
    <x v="4"/>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x v="0"/>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s v="Syncwire LTG to"/>
    <s v="Computers&amp;Accessories|Accessories&amp;Peripherals|Cables&amp;Accessories|Cables|USBCables"/>
    <x v="0"/>
    <n v="399"/>
    <n v="1999"/>
    <x v="0"/>
    <n v="0.8"/>
    <x v="15"/>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x v="6"/>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s v="Skadioo WiFi Adapter"/>
    <s v="Computers&amp;Accessories|NetworkingDevices|NetworkAdapters|WirelessUSBAdapters"/>
    <x v="0"/>
    <n v="199"/>
    <n v="499"/>
    <x v="1"/>
    <n v="0.6"/>
    <x v="7"/>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x v="0"/>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s v="FLiX (Beetel USB"/>
    <s v="Computers&amp;Accessories|Accessories&amp;Peripherals|Cables&amp;Accessories|Cables|USBCables"/>
    <x v="0"/>
    <n v="88"/>
    <n v="299"/>
    <x v="1"/>
    <n v="0.71"/>
    <x v="1"/>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s v="Zoul USB C"/>
    <s v="Computers&amp;Accessories|Accessories&amp;Peripherals|Cables&amp;Accessories|Cables|USBCables"/>
    <x v="0"/>
    <n v="399"/>
    <n v="1099"/>
    <x v="0"/>
    <n v="0.64"/>
    <x v="3"/>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x v="0"/>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s v="FLiX (Beetel Flow"/>
    <s v="Computers&amp;Accessories|Accessories&amp;Peripherals|Cables&amp;Accessories|Cables|USBCables"/>
    <x v="0"/>
    <n v="57.89"/>
    <n v="199"/>
    <x v="2"/>
    <n v="0.71"/>
    <x v="1"/>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s v="7SEVEN¬Æ Bluetooth Voice"/>
    <s v="Electronics|HomeTheater,TV&amp;Video|Accessories|RemoteControls"/>
    <x v="1"/>
    <n v="799"/>
    <n v="1999"/>
    <x v="0"/>
    <n v="0.6"/>
    <x v="8"/>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x v="0"/>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s v="Sony TV -"/>
    <s v="Electronics|HomeTheater,TV&amp;Video|Accessories|RemoteControls"/>
    <x v="1"/>
    <n v="205"/>
    <n v="499"/>
    <x v="1"/>
    <n v="0.59"/>
    <x v="1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x v="0"/>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s v="Storite USB 3.0"/>
    <s v="Computers&amp;Accessories|Accessories&amp;Peripherals|Cables&amp;Accessories|Cables|USBCables"/>
    <x v="0"/>
    <n v="299"/>
    <n v="699"/>
    <x v="0"/>
    <n v="0.56999999999999995"/>
    <x v="3"/>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x v="0"/>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s v="boAt LTG 500"/>
    <s v="Computers&amp;Accessories|Accessories&amp;Peripherals|Cables&amp;Accessories|Cables|USBCables"/>
    <x v="0"/>
    <n v="849"/>
    <n v="999"/>
    <x v="0"/>
    <n v="0.15"/>
    <x v="3"/>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x v="0"/>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s v="AmazonBasics USB C"/>
    <s v="Computers&amp;Accessories|Accessories&amp;Peripherals|Cables&amp;Accessories|Cables|USBCables"/>
    <x v="0"/>
    <n v="949"/>
    <n v="1999"/>
    <x v="0"/>
    <n v="0.53"/>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x v="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s v="AmazonBasics Double Braided"/>
    <s v="Computers&amp;Accessories|Accessories&amp;Peripherals|Cables&amp;Accessories|Cables|USBCables"/>
    <x v="0"/>
    <n v="499"/>
    <n v="1200"/>
    <x v="0"/>
    <n v="0.57999999999999996"/>
    <x v="4"/>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x v="0"/>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s v="Amazon Basics USB"/>
    <s v="Computers&amp;Accessories|Accessories&amp;Peripherals|Cables&amp;Accessories|Cables|USBCables"/>
    <x v="0"/>
    <n v="299"/>
    <n v="485"/>
    <x v="1"/>
    <n v="0.38"/>
    <x v="4"/>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x v="0"/>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s v="AmazonBasics USB C"/>
    <s v="Computers&amp;Accessories|Accessories&amp;Peripherals|Cables&amp;Accessories|Cables|USBCables"/>
    <x v="0"/>
    <n v="949"/>
    <n v="1999"/>
    <x v="0"/>
    <n v="0.53"/>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x v="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s v="Wayona Usb C"/>
    <s v="Computers&amp;Accessories|Accessories&amp;Peripherals|Cables&amp;Accessories|Cables|USBCables"/>
    <x v="0"/>
    <n v="379"/>
    <n v="1099"/>
    <x v="0"/>
    <n v="0.66"/>
    <x v="4"/>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x v="0"/>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s v="Karbonn 80 cm"/>
    <s v="Electronics|HomeTheater,TV&amp;Video|Televisions|SmartTelevisions"/>
    <x v="1"/>
    <n v="8990"/>
    <n v="18990"/>
    <x v="0"/>
    <n v="0.53"/>
    <x v="2"/>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x v="0"/>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s v="BlueRigger Digital Optical"/>
    <s v="Electronics|HomeTheater,TV&amp;Video|Accessories|Cables|OpticalCables"/>
    <x v="1"/>
    <n v="486"/>
    <n v="1999"/>
    <x v="0"/>
    <n v="0.76"/>
    <x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x v="0"/>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s v="VW 60 cm"/>
    <s v="Electronics|HomeTheater,TV&amp;Video|Televisions|StandardTelevisions"/>
    <x v="1"/>
    <n v="5699"/>
    <n v="11000"/>
    <x v="0"/>
    <n v="0.48"/>
    <x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x v="0"/>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s v="Amazon Basics USB"/>
    <s v="Computers&amp;Accessories|Accessories&amp;Peripherals|Cables&amp;Accessories|Cables|USBCables"/>
    <x v="0"/>
    <n v="709"/>
    <n v="1999"/>
    <x v="0"/>
    <n v="0.65"/>
    <x v="3"/>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x v="0"/>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s v="Samsung 138 cm"/>
    <s v="Electronics|HomeTheater,TV&amp;Video|Televisions|SmartTelevisions"/>
    <x v="1"/>
    <n v="47990"/>
    <n v="70900"/>
    <x v="0"/>
    <n v="0.32"/>
    <x v="4"/>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x v="0"/>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s v="LOHAYA Television Remote"/>
    <s v="Electronics|HomeTheater,TV&amp;Video|Accessories|RemoteControls"/>
    <x v="1"/>
    <n v="299"/>
    <n v="1199"/>
    <x v="0"/>
    <n v="0.75"/>
    <x v="7"/>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x v="0"/>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s v="Duracell Micro USB"/>
    <s v="Computers&amp;Accessories|Accessories&amp;Peripherals|Cables&amp;Accessories|Cables|USBCables"/>
    <x v="0"/>
    <n v="320"/>
    <n v="599"/>
    <x v="0"/>
    <n v="0.47"/>
    <x v="3"/>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x v="0"/>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s v="Zebronics CU3100V Fast"/>
    <s v="Computers&amp;Accessories|Accessories&amp;Peripherals|Cables&amp;Accessories|Cables|USBCables"/>
    <x v="0"/>
    <n v="139"/>
    <n v="549"/>
    <x v="0"/>
    <n v="0.75"/>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x v="0"/>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s v="FLiX (Beetel) USB"/>
    <s v="Computers&amp;Accessories|Accessories&amp;Peripherals|Cables&amp;Accessories|Cables|USBCables"/>
    <x v="0"/>
    <n v="129"/>
    <n v="249"/>
    <x v="1"/>
    <n v="0.48"/>
    <x v="1"/>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s v="MI 108 cm"/>
    <s v="Electronics|HomeTheater,TV&amp;Video|Televisions|SmartTelevisions"/>
    <x v="1"/>
    <n v="24999"/>
    <n v="35999"/>
    <x v="0"/>
    <n v="0.31"/>
    <x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x v="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s v="Belkin Apple Certified"/>
    <s v="Computers&amp;Accessories|Accessories&amp;Peripherals|Cables&amp;Accessories|Cables|USBCables"/>
    <x v="0"/>
    <n v="999"/>
    <n v="1699"/>
    <x v="0"/>
    <n v="0.41"/>
    <x v="5"/>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x v="0"/>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s v="Time Office Scanner"/>
    <s v="Computers&amp;Accessories|Accessories&amp;Peripherals|Cables&amp;Accessories|Cables|USBCables"/>
    <x v="0"/>
    <n v="225"/>
    <n v="499"/>
    <x v="1"/>
    <n v="0.55000000000000004"/>
    <x v="3"/>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x v="0"/>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s v="Caldipree Silicone Case"/>
    <s v="Electronics|HomeTheater,TV&amp;Video|Accessories|RemoteControls"/>
    <x v="1"/>
    <n v="547"/>
    <n v="2999"/>
    <x v="0"/>
    <n v="0.82"/>
    <x v="4"/>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x v="0"/>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s v="Storite USB 2.0"/>
    <s v="Computers&amp;Accessories|Accessories&amp;Peripherals|Cables&amp;Accessories|Cables|USBCables"/>
    <x v="0"/>
    <n v="259"/>
    <n v="699"/>
    <x v="0"/>
    <n v="0.63"/>
    <x v="11"/>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x v="0"/>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s v="Universal Remote Control"/>
    <s v="Electronics|HomeTheater,TV&amp;Video|Accessories|RemoteControls"/>
    <x v="1"/>
    <n v="239"/>
    <n v="699"/>
    <x v="0"/>
    <n v="0.66"/>
    <x v="5"/>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x v="7"/>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s v="Cotbolt Silicone Case"/>
    <s v="Electronics|HomeTheater,TV&amp;Video|Accessories|RemoteControls"/>
    <x v="1"/>
    <n v="349"/>
    <n v="999"/>
    <x v="0"/>
    <n v="0.65"/>
    <x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x v="0"/>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s v="BlueRigger High Speed"/>
    <s v="Electronics|HomeTheater,TV&amp;Video|Accessories|Cables|HDMICables"/>
    <x v="1"/>
    <n v="467"/>
    <n v="599"/>
    <x v="0"/>
    <n v="0.22"/>
    <x v="5"/>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x v="0"/>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s v="Amkette 30 Pin"/>
    <s v="Computers&amp;Accessories|Accessories&amp;Peripherals|Cables&amp;Accessories|Cables|USBCables"/>
    <x v="0"/>
    <n v="449"/>
    <n v="599"/>
    <x v="0"/>
    <n v="0.25"/>
    <x v="1"/>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x v="0"/>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s v="TCL 80 cm"/>
    <s v="Electronics|HomeTheater,TV&amp;Video|Televisions|SmartTelevisions"/>
    <x v="1"/>
    <n v="11990"/>
    <n v="31990"/>
    <x v="0"/>
    <n v="0.63"/>
    <x v="0"/>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x v="0"/>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s v="POPIO Type C"/>
    <s v="Computers&amp;Accessories|Accessories&amp;Peripherals|Cables&amp;Accessories|Cables|USBCables"/>
    <x v="0"/>
    <n v="350"/>
    <n v="599"/>
    <x v="0"/>
    <n v="0.42"/>
    <x v="2"/>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x v="0"/>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s v="MYVN LTG to"/>
    <s v="Computers&amp;Accessories|Accessories&amp;Peripherals|Cables&amp;Accessories|Cables|USBCables"/>
    <x v="0"/>
    <n v="252"/>
    <n v="999"/>
    <x v="0"/>
    <n v="0.75"/>
    <x v="7"/>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x v="0"/>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s v="Tata Sky Universal"/>
    <s v="Electronics|HomeTheater,TV&amp;Video|Accessories|RemoteControls"/>
    <x v="1"/>
    <n v="204"/>
    <n v="599"/>
    <x v="0"/>
    <n v="0.66"/>
    <x v="9"/>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x v="0"/>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s v="WZATCO Pixel |"/>
    <s v="Electronics|HomeTheater,TV&amp;Video|Projectors"/>
    <x v="1"/>
    <n v="6490"/>
    <n v="9990"/>
    <x v="0"/>
    <n v="0.35"/>
    <x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x v="0"/>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s v="7SEVEN¬Æ Compatible Tata"/>
    <s v="Electronics|HomeTheater,TV&amp;Video|Accessories|RemoteControls"/>
    <x v="1"/>
    <n v="235"/>
    <n v="599"/>
    <x v="0"/>
    <n v="0.61"/>
    <x v="12"/>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x v="0"/>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s v="AmazonBasics USB 2.0"/>
    <s v="Computers&amp;Accessories|Accessories&amp;Peripherals|Cables&amp;Accessories|Cables|USBCables"/>
    <x v="0"/>
    <n v="299"/>
    <n v="800"/>
    <x v="0"/>
    <n v="0.63"/>
    <x v="6"/>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x v="0"/>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s v="Amazon Basics USB"/>
    <s v="Computers&amp;Accessories|Accessories&amp;Peripherals|Cables&amp;Accessories|Cables|USBCables"/>
    <x v="0"/>
    <n v="799"/>
    <n v="1999"/>
    <x v="0"/>
    <n v="0.6"/>
    <x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x v="0"/>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s v="Crypo‚Ñ¢ Universal Remote"/>
    <s v="Electronics|HomeTheater,TV&amp;Video|Accessories|RemoteControls"/>
    <x v="1"/>
    <n v="299"/>
    <n v="999"/>
    <x v="0"/>
    <n v="0.7"/>
    <x v="1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x v="0"/>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s v="Karbonn 80 cm"/>
    <s v="Electronics|HomeTheater,TV&amp;Video|Televisions|StandardTelevisions"/>
    <x v="1"/>
    <n v="6999"/>
    <n v="16990"/>
    <x v="0"/>
    <n v="0.59"/>
    <x v="1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x v="0"/>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s v="OnePlus 138.7 cm"/>
    <s v="Electronics|HomeTheater,TV&amp;Video|Televisions|SmartTelevisions"/>
    <x v="1"/>
    <n v="42999"/>
    <n v="59999"/>
    <x v="0"/>
    <n v="0.28000000000000003"/>
    <x v="3"/>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x v="0"/>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s v="Posh 1.5 Meter"/>
    <s v="Electronics|HomeTheater,TV&amp;Video|Accessories|Cables|HDMICables"/>
    <x v="1"/>
    <n v="173"/>
    <n v="999"/>
    <x v="0"/>
    <n v="0.83"/>
    <x v="4"/>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x v="0"/>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s v="Amazon Basics HDMI"/>
    <s v="Electronics|HomeAudio|Accessories|Adapters"/>
    <x v="1"/>
    <n v="209"/>
    <n v="600"/>
    <x v="0"/>
    <n v="0.65"/>
    <x v="5"/>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x v="0"/>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s v="boAt LTG 550v3"/>
    <s v="Computers&amp;Accessories|Accessories&amp;Peripherals|Cables&amp;Accessories|Cables|USBCables"/>
    <x v="0"/>
    <n v="848.99"/>
    <n v="1490"/>
    <x v="0"/>
    <n v="0.43"/>
    <x v="2"/>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x v="0"/>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s v="Wayona Nylon Braided"/>
    <s v="Computers&amp;Accessories|Accessories&amp;Peripherals|Cables&amp;Accessories|Cables|USBCables"/>
    <x v="0"/>
    <n v="649"/>
    <n v="1999"/>
    <x v="0"/>
    <n v="0.68"/>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s v="Astigo Compatible Remote"/>
    <s v="Electronics|HomeTheater,TV&amp;Video|Accessories|RemoteControls"/>
    <x v="1"/>
    <n v="299"/>
    <n v="899"/>
    <x v="0"/>
    <n v="0.67"/>
    <x v="1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x v="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s v="Caprigo Heavy Duty"/>
    <s v="Electronics|HomeTheater,TV&amp;Video|Accessories|TVMounts,Stands&amp;Turntables|TVWall&amp;CeilingMounts"/>
    <x v="1"/>
    <n v="399"/>
    <n v="799"/>
    <x v="0"/>
    <n v="0.5"/>
    <x v="3"/>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x v="0"/>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s v="Portronics Konnect L"/>
    <s v="Computers&amp;Accessories|Accessories&amp;Peripherals|Cables&amp;Accessories|Cables|USBCables"/>
    <x v="0"/>
    <n v="249"/>
    <n v="499"/>
    <x v="1"/>
    <n v="0.5"/>
    <x v="3"/>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x v="0"/>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s v="TATA SKY HD"/>
    <s v="Electronics|HomeTheater,TV&amp;Video|SatelliteEquipment|SatelliteReceivers"/>
    <x v="1"/>
    <n v="1249"/>
    <n v="2299"/>
    <x v="0"/>
    <n v="0.46"/>
    <x v="4"/>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x v="0"/>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s v="Remote Compatible for"/>
    <s v="Electronics|HomeTheater,TV&amp;Video|Accessories|RemoteControls"/>
    <x v="1"/>
    <n v="213"/>
    <n v="499"/>
    <x v="1"/>
    <n v="0.56999999999999995"/>
    <x v="7"/>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x v="0"/>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s v="SoniVision SA-D10 SA-D100"/>
    <s v="Electronics|HomeTheater,TV&amp;Video|Accessories|RemoteControls"/>
    <x v="1"/>
    <n v="209"/>
    <n v="499"/>
    <x v="1"/>
    <n v="0.57999999999999996"/>
    <x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x v="0"/>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s v="Rts‚Ñ¢ High Speed"/>
    <s v="Electronics|HomeTheater,TV&amp;Video|Accessories|Cables|HDMICables"/>
    <x v="1"/>
    <n v="598"/>
    <n v="4999"/>
    <x v="0"/>
    <n v="0.88"/>
    <x v="0"/>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x v="0"/>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s v="boAt LTG 500"/>
    <s v="Computers&amp;Accessories|Accessories&amp;Peripherals|Cables&amp;Accessories|Cables|USBCables"/>
    <x v="0"/>
    <n v="799"/>
    <n v="1749"/>
    <x v="0"/>
    <n v="0.54"/>
    <x v="3"/>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x v="0"/>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s v="Agaro Blaze USBA"/>
    <s v="Computers&amp;Accessories|Accessories&amp;Peripherals|Cables&amp;Accessories|Cables|USBCables"/>
    <x v="0"/>
    <n v="159"/>
    <n v="595"/>
    <x v="0"/>
    <n v="0.73"/>
    <x v="4"/>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x v="0"/>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s v="AmazonBasics 6 Feet"/>
    <s v="Computers&amp;Accessories|Accessories&amp;Peripherals|Cables&amp;Accessories|Cables|DVICables"/>
    <x v="0"/>
    <n v="499"/>
    <n v="1100"/>
    <x v="0"/>
    <n v="0.55000000000000004"/>
    <x v="5"/>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x v="0"/>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s v="MI 108 cm"/>
    <s v="Electronics|HomeTheater,TV&amp;Video|Televisions|SmartTelevisions"/>
    <x v="1"/>
    <n v="31999"/>
    <n v="49999"/>
    <x v="0"/>
    <n v="0.36"/>
    <x v="4"/>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x v="0"/>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s v="Sansui 140cm (55"/>
    <s v="Electronics|HomeTheater,TV&amp;Video|Televisions|SmartTelevisions"/>
    <x v="1"/>
    <n v="32990"/>
    <n v="56790"/>
    <x v="0"/>
    <n v="0.42"/>
    <x v="4"/>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x v="0"/>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s v="LOHAYA LCD/LED Remote"/>
    <s v="Electronics|HomeTheater,TV&amp;Video|Accessories|RemoteControls"/>
    <x v="1"/>
    <n v="299"/>
    <n v="1199"/>
    <x v="0"/>
    <n v="0.75"/>
    <x v="12"/>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x v="0"/>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s v="Zebronics CU3100V Fast"/>
    <s v="Computers&amp;Accessories|Accessories&amp;Peripherals|Cables&amp;Accessories|Cables|USBCables"/>
    <x v="0"/>
    <n v="128.31"/>
    <n v="549"/>
    <x v="0"/>
    <n v="0.77"/>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x v="0"/>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s v="Belkin USB C"/>
    <s v="Computers&amp;Accessories|Accessories&amp;Peripherals|Cables&amp;Accessories|Cables|USBCables"/>
    <x v="0"/>
    <n v="599"/>
    <n v="849"/>
    <x v="0"/>
    <n v="0.28999999999999998"/>
    <x v="6"/>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x v="0"/>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s v="7SEVEN¬Æ TCL Remote"/>
    <s v="Electronics|HomeTheater,TV&amp;Video|Accessories|RemoteControls"/>
    <x v="1"/>
    <n v="399"/>
    <n v="899"/>
    <x v="0"/>
    <n v="0.56000000000000005"/>
    <x v="10"/>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x v="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s v="Wayona 3in1 Nylon"/>
    <s v="Computers&amp;Accessories|Accessories&amp;Peripherals|Cables&amp;Accessories|Cables|USBCables"/>
    <x v="0"/>
    <n v="449"/>
    <n v="1099"/>
    <x v="0"/>
    <n v="0.59"/>
    <x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x v="0"/>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s v="Hi-Mobiler iPhone Charger"/>
    <s v="Computers&amp;Accessories|Accessories&amp;Peripherals|Cables&amp;Accessories|Cables|USBCables"/>
    <x v="0"/>
    <n v="254"/>
    <n v="799"/>
    <x v="0"/>
    <n v="0.68"/>
    <x v="1"/>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x v="0"/>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s v="Amazon Basics 16-Gauge"/>
    <s v="Electronics|HomeTheater,TV&amp;Video|Accessories|Cables|SpeakerCables"/>
    <x v="1"/>
    <n v="399"/>
    <n v="795"/>
    <x v="0"/>
    <n v="0.5"/>
    <x v="5"/>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x v="0"/>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s v="Ambrane 60W /"/>
    <s v="Computers&amp;Accessories|Accessories&amp;Peripherals|Cables&amp;Accessories|Cables|USBCables"/>
    <x v="0"/>
    <n v="179"/>
    <n v="399"/>
    <x v="1"/>
    <n v="0.55000000000000004"/>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x v="0"/>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s v="Wayona Usb Type"/>
    <s v="Computers&amp;Accessories|Accessories&amp;Peripherals|Cables&amp;Accessories|Cables|USBCables"/>
    <x v="0"/>
    <n v="339"/>
    <n v="999"/>
    <x v="0"/>
    <n v="0.66"/>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x v="0"/>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s v="Caprigo Heavy Duty"/>
    <s v="Electronics|HomeTheater,TV&amp;Video|Accessories|TVMounts,Stands&amp;Turntables|TVWall&amp;CeilingMounts"/>
    <x v="1"/>
    <n v="399"/>
    <n v="999"/>
    <x v="0"/>
    <n v="0.6"/>
    <x v="1"/>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x v="0"/>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s v="Smashtronics¬Æ - Case"/>
    <s v="Electronics|HomeTheater,TV&amp;Video|Accessories|RemoteControls"/>
    <x v="1"/>
    <n v="199"/>
    <n v="399"/>
    <x v="1"/>
    <n v="0.5"/>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x v="0"/>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s v="Electvision Remote Control"/>
    <s v="Electronics|HomeTheater,TV&amp;Video|Accessories|RemoteControls"/>
    <x v="1"/>
    <n v="349"/>
    <n v="1999"/>
    <x v="0"/>
    <n v="0.83"/>
    <x v="1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x v="0"/>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s v="Boat A 350"/>
    <s v="Computers&amp;Accessories|Accessories&amp;Peripherals|Cables&amp;Accessories|Cables|USBCables"/>
    <x v="0"/>
    <n v="299"/>
    <n v="798"/>
    <x v="0"/>
    <n v="0.63"/>
    <x v="5"/>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x v="0"/>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s v="pTron Solero M241"/>
    <s v="Computers&amp;Accessories|Accessories&amp;Peripherals|Cables&amp;Accessories|Cables|USBCables"/>
    <x v="0"/>
    <n v="89"/>
    <n v="800"/>
    <x v="0"/>
    <n v="0.89"/>
    <x v="2"/>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x v="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s v="AmazonBasics USB Type-C"/>
    <s v="Computers&amp;Accessories|Accessories&amp;Peripherals|Cables&amp;Accessories|Cables|USBCables"/>
    <x v="0"/>
    <n v="549"/>
    <n v="995"/>
    <x v="0"/>
    <n v="0.45"/>
    <x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x v="0"/>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s v="Croma 3A Fast"/>
    <s v="Computers&amp;Accessories|Accessories&amp;Peripherals|Cables&amp;Accessories|Cables|USBCables"/>
    <x v="0"/>
    <n v="129"/>
    <n v="1000"/>
    <x v="0"/>
    <n v="0.87"/>
    <x v="2"/>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x v="0"/>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s v="Sony Bravia 164"/>
    <s v="Electronics|HomeTheater,TV&amp;Video|Televisions|SmartTelevisions"/>
    <x v="1"/>
    <n v="77990"/>
    <n v="139900"/>
    <x v="0"/>
    <n v="0.44"/>
    <x v="16"/>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x v="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s v="7SEVEN¬Æ Compatible for"/>
    <s v="Electronics|HomeTheater,TV&amp;Video|Accessories|RemoteControls"/>
    <x v="1"/>
    <n v="349"/>
    <n v="799"/>
    <x v="0"/>
    <n v="0.56000000000000005"/>
    <x v="9"/>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x v="0"/>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s v="7SEVEN¬Æ Compatible Vu"/>
    <s v="Electronics|HomeTheater,TV&amp;Video|Accessories|RemoteControls"/>
    <x v="1"/>
    <n v="499"/>
    <n v="899"/>
    <x v="0"/>
    <n v="0.44"/>
    <x v="7"/>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x v="0"/>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s v="Storite High Speed"/>
    <s v="Computers&amp;Accessories|Accessories&amp;Peripherals|Cables&amp;Accessories|Cables|USBCables"/>
    <x v="0"/>
    <n v="299"/>
    <n v="799"/>
    <x v="0"/>
    <n v="0.63"/>
    <x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x v="0"/>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s v="FLiX (Beetel) 3in1"/>
    <s v="Computers&amp;Accessories|Accessories&amp;Peripherals|Cables&amp;Accessories|Cables|USBCables"/>
    <x v="0"/>
    <n v="182"/>
    <n v="599"/>
    <x v="0"/>
    <n v="0.7"/>
    <x v="1"/>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s v="SVM Products Unbreakable"/>
    <s v="Electronics|HomeTheater,TV&amp;Video|Accessories|TVMounts,Stands&amp;Turntables|TVWall&amp;CeilingMounts"/>
    <x v="1"/>
    <n v="96"/>
    <n v="399"/>
    <x v="1"/>
    <n v="0.76"/>
    <x v="9"/>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x v="0"/>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s v="VU 164 cm"/>
    <s v="Electronics|HomeTheater,TV&amp;Video|Televisions|SmartTelevisions"/>
    <x v="1"/>
    <n v="54990"/>
    <n v="85000"/>
    <x v="0"/>
    <n v="0.35"/>
    <x v="4"/>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x v="2"/>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s v="CableCreation RCA to"/>
    <s v="Electronics|HomeTheater,TV&amp;Video|Accessories|Cables|RCACables"/>
    <x v="1"/>
    <n v="439"/>
    <n v="758"/>
    <x v="0"/>
    <n v="0.42"/>
    <x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x v="0"/>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s v="Wayona USB Type"/>
    <s v="Computers&amp;Accessories|Accessories&amp;Peripherals|Cables&amp;Accessories|Cables|USBCables"/>
    <x v="0"/>
    <n v="299"/>
    <n v="999"/>
    <x v="0"/>
    <n v="0.7"/>
    <x v="4"/>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x v="0"/>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s v="boAt Rugged V3"/>
    <s v="Computers&amp;Accessories|Accessories&amp;Peripherals|Cables&amp;Accessories|Cables|USBCables"/>
    <x v="0"/>
    <n v="299"/>
    <n v="799"/>
    <x v="0"/>
    <n v="0.63"/>
    <x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x v="0"/>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s v="Amazon Basics USB"/>
    <s v="Computers&amp;Accessories|Accessories&amp;Peripherals|Cables&amp;Accessories|Cables|USBCables"/>
    <x v="0"/>
    <n v="789"/>
    <n v="1999"/>
    <x v="0"/>
    <n v="0.61"/>
    <x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x v="0"/>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s v="AmazonBasics - High-Speed"/>
    <s v="Electronics|HomeTheater,TV&amp;Video|Accessories|Cables|HDMICables"/>
    <x v="1"/>
    <n v="299"/>
    <n v="700"/>
    <x v="0"/>
    <n v="0.56999999999999995"/>
    <x v="5"/>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x v="0"/>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s v="Wayona Nylon Braided"/>
    <s v="Computers&amp;Accessories|Accessories&amp;Peripherals|Cables&amp;Accessories|Cables|USBCables"/>
    <x v="0"/>
    <n v="325"/>
    <n v="1099"/>
    <x v="0"/>
    <n v="0.7"/>
    <x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x v="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s v="Belkin Apple Certified"/>
    <s v="Computers&amp;Accessories|Accessories&amp;Peripherals|Cables&amp;Accessories|Cables|USBCables"/>
    <x v="0"/>
    <n v="1299"/>
    <n v="1999"/>
    <x v="0"/>
    <n v="0.35"/>
    <x v="5"/>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x v="0"/>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s v="7SEVEN Compatible LG"/>
    <s v="Electronics|HomeTheater,TV&amp;Video|Accessories|RemoteControls"/>
    <x v="1"/>
    <n v="790"/>
    <n v="1999"/>
    <x v="0"/>
    <n v="0.6"/>
    <x v="17"/>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x v="0"/>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s v="Realme Smart TV"/>
    <s v="Electronics|HomeAudio|MediaStreamingDevices|StreamingClients"/>
    <x v="1"/>
    <n v="4699"/>
    <n v="4699"/>
    <x v="0"/>
    <n v="0"/>
    <x v="6"/>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x v="2"/>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s v="Acer 100 cm"/>
    <s v="Electronics|HomeTheater,TV&amp;Video|Televisions|SmartTelevisions"/>
    <x v="1"/>
    <n v="18999"/>
    <n v="24990"/>
    <x v="0"/>
    <n v="0.24"/>
    <x v="4"/>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x v="0"/>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s v="Lapster usb 2.0"/>
    <s v="Computers&amp;Accessories|Accessories&amp;Peripherals|Cables&amp;Accessories|Cables|USBCables"/>
    <x v="0"/>
    <n v="199"/>
    <n v="999"/>
    <x v="0"/>
    <n v="0.8"/>
    <x v="0"/>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x v="0"/>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s v="AmazonBasics High-Speed Braided"/>
    <s v="Electronics|HomeTheater,TV&amp;Video|Accessories|Cables|HDMICables"/>
    <x v="1"/>
    <n v="269"/>
    <n v="650"/>
    <x v="0"/>
    <n v="0.59"/>
    <x v="5"/>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x v="0"/>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s v="Cubetek 3 in"/>
    <s v="Electronics|HomeTheater,TV&amp;Video|AVReceivers&amp;Amplifiers"/>
    <x v="1"/>
    <n v="1990"/>
    <n v="3100"/>
    <x v="0"/>
    <n v="0.36"/>
    <x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x v="0"/>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s v="KRISONS Thunder Speaker,"/>
    <s v="Electronics|HomeAudio|Speakers|TowerSpeakers"/>
    <x v="1"/>
    <n v="2299"/>
    <n v="3999"/>
    <x v="0"/>
    <n v="0.43"/>
    <x v="1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x v="0"/>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s v="Acer 139 cm"/>
    <s v="Electronics|HomeTheater,TV&amp;Video|Televisions|SmartTelevisions"/>
    <x v="1"/>
    <n v="35999"/>
    <n v="49990"/>
    <x v="0"/>
    <n v="0.28000000000000003"/>
    <x v="4"/>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x v="0"/>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s v="Dealfreez Case Compatible"/>
    <s v="Electronics|HomeTheater,TV&amp;Video|Accessories|RemoteControls"/>
    <x v="1"/>
    <n v="349"/>
    <n v="999"/>
    <x v="0"/>
    <n v="0.65"/>
    <x v="0"/>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x v="0"/>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s v="Wayona Type C"/>
    <s v="Computers&amp;Accessories|Accessories&amp;Peripherals|Cables&amp;Accessories|Cables|USBCables"/>
    <x v="0"/>
    <n v="719"/>
    <n v="1499"/>
    <x v="0"/>
    <n v="0.52"/>
    <x v="3"/>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x v="0"/>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s v="VW 80 cm"/>
    <s v="Electronics|HomeTheater,TV&amp;Video|Televisions|SmartTelevisions"/>
    <x v="1"/>
    <n v="8999"/>
    <n v="18999"/>
    <x v="0"/>
    <n v="0.53"/>
    <x v="1"/>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x v="0"/>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s v="Airtel Digital TV"/>
    <s v="Electronics|HomeTheater,TV&amp;Video|SatelliteEquipment|SatelliteReceivers"/>
    <x v="1"/>
    <n v="917"/>
    <n v="2299"/>
    <x v="0"/>
    <n v="0.6"/>
    <x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x v="0"/>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s v="LOHAYA Voice Assistant"/>
    <s v="Electronics|HomeTheater,TV&amp;Video|Accessories|RemoteControls"/>
    <x v="1"/>
    <n v="399"/>
    <n v="999"/>
    <x v="0"/>
    <n v="0.6"/>
    <x v="8"/>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x v="6"/>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s v="Samsung 138 cm"/>
    <s v="Electronics|HomeTheater,TV&amp;Video|Televisions|SmartTelevisions"/>
    <x v="1"/>
    <n v="45999"/>
    <n v="69900"/>
    <x v="0"/>
    <n v="0.34"/>
    <x v="4"/>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x v="0"/>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s v="Amazon Brand -"/>
    <s v="Computers&amp;Accessories|Accessories&amp;Peripherals|Cables&amp;Accessories|Cables|USBCables"/>
    <x v="0"/>
    <n v="119"/>
    <n v="299"/>
    <x v="1"/>
    <n v="0.6"/>
    <x v="1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x v="0"/>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s v="Mi 100 cm"/>
    <s v="Electronics|HomeTheater,TV&amp;Video|Televisions|SmartTelevisions"/>
    <x v="1"/>
    <n v="21999"/>
    <n v="29999"/>
    <x v="0"/>
    <n v="0.27"/>
    <x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x v="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s v="Astigo Compatible Remote"/>
    <s v="Electronics|HomeTheater,TV&amp;Video|Accessories|RemoteControls"/>
    <x v="1"/>
    <n v="299"/>
    <n v="599"/>
    <x v="0"/>
    <n v="0.5"/>
    <x v="7"/>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x v="0"/>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s v="Toshiba 108 cm"/>
    <s v="Electronics|HomeTheater,TV&amp;Video|Televisions|SmartTelevisions"/>
    <x v="1"/>
    <n v="21990"/>
    <n v="34990"/>
    <x v="0"/>
    <n v="0.37"/>
    <x v="4"/>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x v="0"/>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s v="Lenovo USB A"/>
    <s v="Computers&amp;Accessories|Accessories&amp;Peripherals|Cables&amp;Accessories|Cables|USBCables"/>
    <x v="0"/>
    <n v="417.44"/>
    <n v="670"/>
    <x v="0"/>
    <n v="0.38"/>
    <x v="2"/>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x v="0"/>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s v="Amazon Brand -"/>
    <s v="Computers&amp;Accessories|Accessories&amp;Peripherals|Cables&amp;Accessories|Cables|USBCables"/>
    <x v="0"/>
    <n v="199"/>
    <n v="999"/>
    <x v="0"/>
    <n v="0.8"/>
    <x v="17"/>
    <m/>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x v="4"/>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s v="LG 139 cm"/>
    <s v="Electronics|HomeTheater,TV&amp;Video|Televisions|SmartTelevisions"/>
    <x v="1"/>
    <n v="47990"/>
    <n v="79990"/>
    <x v="0"/>
    <n v="0.4"/>
    <x v="4"/>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x v="0"/>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s v="Tata Sky Digital"/>
    <s v="Electronics|HomeTheater,TV&amp;Video|Accessories|RemoteControls"/>
    <x v="1"/>
    <n v="215"/>
    <n v="499"/>
    <x v="1"/>
    <n v="0.56999999999999995"/>
    <x v="12"/>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x v="0"/>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s v="pTron Solero T241"/>
    <s v="Computers&amp;Accessories|Accessories&amp;Peripherals|Cables&amp;Accessories|Cables|USBCables"/>
    <x v="0"/>
    <n v="99"/>
    <n v="800"/>
    <x v="0"/>
    <n v="0.88"/>
    <x v="2"/>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x v="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s v="VU 108 cm"/>
    <s v="Electronics|HomeTheater,TV&amp;Video|Televisions|SmartTelevisions"/>
    <x v="1"/>
    <n v="18999"/>
    <n v="35000"/>
    <x v="0"/>
    <n v="0.46"/>
    <x v="1"/>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x v="0"/>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s v="Storite Super Speed"/>
    <s v="Computers&amp;Accessories|Accessories&amp;Peripherals|Cables&amp;Accessories|Cables|USBCables"/>
    <x v="0"/>
    <n v="249"/>
    <n v="999"/>
    <x v="0"/>
    <n v="0.75"/>
    <x v="4"/>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x v="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s v="Kodak 80 cm"/>
    <s v="Electronics|HomeTheater,TV&amp;Video|Televisions|StandardTelevisions"/>
    <x v="1"/>
    <n v="7999"/>
    <n v="15999"/>
    <x v="0"/>
    <n v="0.5"/>
    <x v="11"/>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x v="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s v="AmazonBasics Double Braided"/>
    <s v="Computers&amp;Accessories|Accessories&amp;Peripherals|Cables&amp;Accessories|Cables|USBCables"/>
    <x v="0"/>
    <n v="649"/>
    <n v="1600"/>
    <x v="0"/>
    <n v="0.59"/>
    <x v="4"/>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x v="0"/>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e v="#VALUE!"/>
    <s v="Electronics|HomeTheater,TV&amp;Video|Accessories|RemoteControls"/>
    <x v="1"/>
    <n v="1289"/>
    <n v="2499"/>
    <x v="0"/>
    <n v="0.48"/>
    <x v="8"/>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x v="0"/>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s v="AmazonBasics 10.2 Gbps"/>
    <s v="Electronics|HomeTheater,TV&amp;Video|Accessories|Cables|HDMICables"/>
    <x v="1"/>
    <n v="609"/>
    <n v="1500"/>
    <x v="0"/>
    <n v="0.59"/>
    <x v="6"/>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x v="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s v="Hisense 126 cm"/>
    <s v="Electronics|HomeTheater,TV&amp;Video|Televisions|SmartTelevisions"/>
    <x v="1"/>
    <n v="32990"/>
    <n v="54990"/>
    <x v="0"/>
    <n v="0.4"/>
    <x v="3"/>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x v="0"/>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s v="Tuarso 8K HDMI"/>
    <s v="Electronics|HomeTheater,TV&amp;Video|Accessories|Cables|HDMICables"/>
    <x v="1"/>
    <n v="599"/>
    <n v="1999"/>
    <x v="0"/>
    <n v="0.7"/>
    <x v="0"/>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x v="0"/>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s v="AmazonBasics USB Type-C"/>
    <s v="Computers&amp;Accessories|Accessories&amp;Peripherals|Cables&amp;Accessories|Cables|USBCables"/>
    <x v="0"/>
    <n v="349"/>
    <n v="899"/>
    <x v="0"/>
    <n v="0.61"/>
    <x v="3"/>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x v="0"/>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s v="Kodak 139 cm"/>
    <s v="Electronics|HomeTheater,TV&amp;Video|Televisions|SmartTelevisions"/>
    <x v="1"/>
    <n v="29999"/>
    <n v="50999"/>
    <x v="0"/>
    <n v="0.41"/>
    <x v="5"/>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x v="0"/>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s v="Smashtronics¬Æ - Case"/>
    <s v="Electronics|HomeTheater,TV&amp;Video|Accessories|RemoteControls"/>
    <x v="1"/>
    <n v="199"/>
    <n v="399"/>
    <x v="1"/>
    <n v="0.5"/>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x v="0"/>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s v="7SEVEN¬Æ Suitable Sony"/>
    <s v="Electronics|HomeTheater,TV&amp;Video|Accessories|RemoteControls"/>
    <x v="1"/>
    <n v="349"/>
    <n v="699"/>
    <x v="0"/>
    <n v="0.5"/>
    <x v="2"/>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x v="0"/>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s v="PROLEGEND¬Æ PL-T002 Universal"/>
    <s v="Electronics|HomeTheater,TV&amp;Video|Accessories|TVMounts,Stands&amp;Turntables|TVWall&amp;CeilingMounts"/>
    <x v="1"/>
    <n v="1850"/>
    <n v="4500"/>
    <x v="0"/>
    <n v="0.59"/>
    <x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x v="0"/>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s v="WANBO X1 Pro"/>
    <s v="Electronics|HomeTheater,TV&amp;Video|Projectors"/>
    <x v="1"/>
    <n v="13990"/>
    <n v="28900"/>
    <x v="0"/>
    <n v="0.52"/>
    <x v="6"/>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x v="2"/>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s v="Lava Charging Adapter"/>
    <s v="Computers&amp;Accessories|Accessories&amp;Peripherals|Cables&amp;Accessories|Cables|USBCables"/>
    <x v="0"/>
    <n v="129"/>
    <n v="449"/>
    <x v="1"/>
    <n v="0.71"/>
    <x v="7"/>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x v="0"/>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s v="TIZUM High Speed"/>
    <s v="Electronics|HomeTheater,TV&amp;Video|Accessories|Cables|HDMICables"/>
    <x v="1"/>
    <n v="379"/>
    <n v="999"/>
    <x v="0"/>
    <n v="0.62"/>
    <x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x v="0"/>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s v="Technotech High Speed"/>
    <s v="Electronics|HomeTheater,TV&amp;Video|Accessories|Cables|HDMICables"/>
    <x v="1"/>
    <n v="185"/>
    <n v="499"/>
    <x v="1"/>
    <n v="0.63"/>
    <x v="0"/>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x v="5"/>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s v="NK STAR 950"/>
    <s v="Computers&amp;Accessories|NetworkingDevices|NetworkAdapters|WirelessUSBAdapters"/>
    <x v="0"/>
    <n v="218"/>
    <n v="999"/>
    <x v="0"/>
    <n v="0.78"/>
    <x v="0"/>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x v="0"/>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s v="LS LAPSTER Quality"/>
    <s v="Computers&amp;Accessories|Accessories&amp;Peripherals|Cables&amp;Accessories|Cables|USBCables"/>
    <x v="0"/>
    <n v="199"/>
    <n v="999"/>
    <x v="0"/>
    <n v="0.8"/>
    <x v="4"/>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x v="0"/>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s v="Amazon Basics 10.2"/>
    <s v="Electronics|HomeTheater,TV&amp;Video|Accessories|Cables|HDMICables"/>
    <x v="1"/>
    <n v="499"/>
    <n v="900"/>
    <x v="0"/>
    <n v="0.45"/>
    <x v="5"/>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x v="0"/>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s v="Kodak 126 cm"/>
    <s v="Electronics|HomeTheater,TV&amp;Video|Televisions|SmartTelevisions"/>
    <x v="1"/>
    <n v="26999"/>
    <n v="42999"/>
    <x v="0"/>
    <n v="0.37"/>
    <x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x v="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s v="ZORBES¬Æ Wall Adapter"/>
    <s v="Electronics|HomeTheater,TV&amp;Video|Accessories|TVMounts,Stands&amp;Turntables|TVWall&amp;CeilingMounts"/>
    <x v="1"/>
    <n v="893"/>
    <n v="1052"/>
    <x v="0"/>
    <n v="0.15"/>
    <x v="4"/>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x v="0"/>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s v="Sansui 80cm (32"/>
    <s v="Electronics|HomeTheater,TV&amp;Video|Televisions|SmartTelevisions"/>
    <x v="1"/>
    <n v="10990"/>
    <n v="19990"/>
    <x v="0"/>
    <n v="0.45"/>
    <x v="7"/>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x v="0"/>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s v="Synqe USB Type"/>
    <s v="Computers&amp;Accessories|Accessories&amp;Peripherals|Cables&amp;Accessories|Cables|USBCables"/>
    <x v="0"/>
    <n v="379"/>
    <n v="1099"/>
    <x v="0"/>
    <n v="0.66"/>
    <x v="4"/>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x v="0"/>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s v="MI 80 cm"/>
    <s v="Electronics|HomeTheater,TV&amp;Video|Televisions|SmartTelevisions"/>
    <x v="1"/>
    <n v="16999"/>
    <n v="25999"/>
    <x v="0"/>
    <n v="0.35"/>
    <x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x v="0"/>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s v="Bestor ¬Æ 8K"/>
    <s v="Electronics|HomeTheater,TV&amp;Video|Accessories|Cables|HDMICables"/>
    <x v="1"/>
    <n v="699"/>
    <n v="1899"/>
    <x v="0"/>
    <n v="0.63"/>
    <x v="5"/>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x v="0"/>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s v="Irusu Play VR"/>
    <s v="Electronics|HomeTheater,TV&amp;Video|Accessories|3DGlasses"/>
    <x v="1"/>
    <n v="2699"/>
    <n v="3500"/>
    <x v="0"/>
    <n v="0.23"/>
    <x v="12"/>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x v="0"/>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s v="Amazon Brand -"/>
    <s v="Computers&amp;Accessories|Accessories&amp;Peripherals|Cables&amp;Accessories|Cables|USBCables"/>
    <x v="0"/>
    <n v="129"/>
    <n v="599"/>
    <x v="0"/>
    <n v="0.78"/>
    <x v="3"/>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x v="0"/>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s v="Synqe USB C"/>
    <s v="Computers&amp;Accessories|Accessories&amp;Peripherals|Cables&amp;Accessories|Cables|USBCables"/>
    <x v="0"/>
    <n v="389"/>
    <n v="999"/>
    <x v="0"/>
    <n v="0.61"/>
    <x v="4"/>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x v="0"/>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s v="Shopoflux Silicone Remote"/>
    <s v="Electronics|HomeTheater,TV&amp;Video|Accessories|RemoteControls"/>
    <x v="1"/>
    <n v="246"/>
    <n v="600"/>
    <x v="0"/>
    <n v="0.59"/>
    <x v="0"/>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x v="0"/>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s v="EYNK Extra Long"/>
    <s v="Computers&amp;Accessories|Accessories&amp;Peripherals|Cables&amp;Accessories|Cables|USBCables"/>
    <x v="0"/>
    <n v="299"/>
    <n v="799"/>
    <x v="0"/>
    <n v="0.63"/>
    <x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x v="0"/>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s v="LUNAGARIYA¬Æ, Protective Case"/>
    <s v="Electronics|HomeTheater,TV&amp;Video|Accessories|RemoteControls"/>
    <x v="1"/>
    <n v="247"/>
    <n v="399"/>
    <x v="1"/>
    <n v="0.38"/>
    <x v="2"/>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x v="0"/>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s v="7SEVEN¬Æ Compatible with"/>
    <s v="Electronics|HomeTheater,TV&amp;Video|Accessories|RemoteControls"/>
    <x v="1"/>
    <n v="1369"/>
    <n v="2999"/>
    <x v="0"/>
    <n v="0.54"/>
    <x v="8"/>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x v="0"/>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s v="PRUSHTI COVER AND"/>
    <s v="Electronics|HomeTheater,TV&amp;Video|Accessories|RemoteControls"/>
    <x v="1"/>
    <n v="199"/>
    <n v="499"/>
    <x v="1"/>
    <n v="0.6"/>
    <x v="1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x v="0"/>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s v="Aine HDMI Male"/>
    <s v="Electronics|HomeTheater,TV&amp;Video|Accessories|Cables|HDMICables"/>
    <x v="1"/>
    <n v="299"/>
    <n v="599"/>
    <x v="0"/>
    <n v="0.5"/>
    <x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x v="0"/>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s v="Mi 80 cm"/>
    <s v="Electronics|HomeTheater,TV&amp;Video|Televisions|SmartTelevisions"/>
    <x v="1"/>
    <n v="14999"/>
    <n v="14999"/>
    <x v="0"/>
    <n v="0"/>
    <x v="4"/>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x v="0"/>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s v="Storite USB 2.0"/>
    <s v="Computers&amp;Accessories|Accessories&amp;Peripherals|Cables&amp;Accessories|Cables|USBCables"/>
    <x v="0"/>
    <n v="299"/>
    <n v="699"/>
    <x v="0"/>
    <n v="0.56999999999999995"/>
    <x v="2"/>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x v="0"/>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s v="TCL 108 cm"/>
    <s v="Electronics|HomeTheater,TV&amp;Video|Televisions|SmartTelevisions"/>
    <x v="1"/>
    <n v="24990"/>
    <n v="51990"/>
    <x v="0"/>
    <n v="0.52"/>
    <x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x v="0"/>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s v="REDTECH USB-C to"/>
    <s v="Computers&amp;Accessories|Accessories&amp;Peripherals|Cables&amp;Accessories|Cables|USBCables"/>
    <x v="0"/>
    <n v="249"/>
    <n v="999"/>
    <x v="0"/>
    <n v="0.75"/>
    <x v="15"/>
    <m/>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x v="4"/>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s v="OnePlus 163.8 cm"/>
    <s v="Electronics|HomeTheater,TV&amp;Video|Televisions|SmartTelevisions"/>
    <x v="1"/>
    <n v="61999"/>
    <n v="69999"/>
    <x v="0"/>
    <n v="0.11"/>
    <x v="3"/>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x v="0"/>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s v="AmazonBasics 108 cm"/>
    <s v="Electronics|HomeTheater,TV&amp;Video|Televisions|SmartTelevisions"/>
    <x v="1"/>
    <n v="24499"/>
    <n v="50000"/>
    <x v="0"/>
    <n v="0.51"/>
    <x v="2"/>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x v="8"/>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s v="Kodak 80 cm"/>
    <s v="Electronics|HomeTheater,TV&amp;Video|Televisions|SmartTelevisions"/>
    <x v="1"/>
    <n v="10499"/>
    <n v="19499"/>
    <x v="0"/>
    <n v="0.46"/>
    <x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x v="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s v="Synqe Type C"/>
    <s v="Computers&amp;Accessories|Accessories&amp;Peripherals|Cables&amp;Accessories|Cables|USBCables"/>
    <x v="0"/>
    <n v="349"/>
    <n v="999"/>
    <x v="0"/>
    <n v="0.65"/>
    <x v="4"/>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x v="0"/>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s v="Airtel DigitalTV HD"/>
    <s v="Electronics|HomeTheater,TV&amp;Video|Accessories|RemoteControls"/>
    <x v="1"/>
    <n v="197"/>
    <n v="499"/>
    <x v="1"/>
    <n v="0.61"/>
    <x v="1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x v="0"/>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s v="Airtel Digital TV"/>
    <s v="Electronics|HomeTheater,TV&amp;Video|SatelliteEquipment|SatelliteReceivers"/>
    <x v="1"/>
    <n v="1299"/>
    <n v="2499"/>
    <x v="0"/>
    <n v="0.48"/>
    <x v="4"/>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x v="0"/>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s v="ESR USB C"/>
    <s v="Computers&amp;Accessories|Accessories&amp;Peripherals|Cables&amp;Accessories|Cables|USBCables"/>
    <x v="0"/>
    <n v="1519"/>
    <n v="1899"/>
    <x v="0"/>
    <n v="0.2"/>
    <x v="5"/>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x v="0"/>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s v="MI 138.8 cm"/>
    <s v="Electronics|HomeTheater,TV&amp;Video|Televisions|SmartTelevisions"/>
    <x v="1"/>
    <n v="46999"/>
    <n v="69999"/>
    <x v="0"/>
    <n v="0.33"/>
    <x v="4"/>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x v="0"/>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s v="Storite USB Extension"/>
    <s v="Computers&amp;Accessories|Accessories&amp;Peripherals|Cables&amp;Accessories|Cables|USBCables"/>
    <x v="0"/>
    <n v="299"/>
    <n v="799"/>
    <x v="0"/>
    <n v="0.63"/>
    <x v="4"/>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x v="0"/>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s v="Fire-Boltt Ninja Call"/>
    <s v="Electronics|WearableTechnology|SmartWatches"/>
    <x v="1"/>
    <n v="1799"/>
    <n v="19999"/>
    <x v="0"/>
    <n v="0.91"/>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x v="0"/>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s v="Fire-Boltt Phoenix Smart"/>
    <s v="Electronics|WearableTechnology|SmartWatches"/>
    <x v="1"/>
    <n v="1998"/>
    <n v="9999"/>
    <x v="0"/>
    <n v="0.8"/>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x v="0"/>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s v="boAt Wave Call"/>
    <s v="Electronics|WearableTechnology|SmartWatches"/>
    <x v="1"/>
    <n v="1999"/>
    <n v="7990"/>
    <x v="0"/>
    <n v="0.75"/>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x v="0"/>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s v="MI Power Bank"/>
    <s v="Electronics|Mobiles&amp;Accessories|MobileAccessories|Chargers|PowerBanks"/>
    <x v="1"/>
    <n v="2049"/>
    <n v="2199"/>
    <x v="0"/>
    <n v="7.0000000000000007E-2"/>
    <x v="4"/>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x v="0"/>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s v="Redmi A1 (Light"/>
    <s v="Electronics|Mobiles&amp;Accessories|Smartphones&amp;BasicMobiles|Smartphones"/>
    <x v="1"/>
    <n v="6499"/>
    <n v="8999"/>
    <x v="0"/>
    <n v="0.28000000000000003"/>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x v="0"/>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s v="OnePlus Nord 2T"/>
    <s v="Electronics|Mobiles&amp;Accessories|Smartphones&amp;BasicMobiles|Smartphones"/>
    <x v="1"/>
    <n v="28999"/>
    <n v="28999"/>
    <x v="0"/>
    <n v="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x v="0"/>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s v="OnePlus Nord 2T"/>
    <s v="Electronics|Mobiles&amp;Accessories|Smartphones&amp;BasicMobiles|Smartphones"/>
    <x v="1"/>
    <n v="28999"/>
    <n v="28999"/>
    <x v="0"/>
    <n v="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x v="0"/>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s v="Redmi A1 (Black,"/>
    <s v="Electronics|Mobiles&amp;Accessories|Smartphones&amp;BasicMobiles|Smartphones"/>
    <x v="1"/>
    <n v="6499"/>
    <n v="8999"/>
    <x v="0"/>
    <n v="0.28000000000000003"/>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x v="0"/>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s v="Redmi A1 (Light"/>
    <s v="Electronics|Mobiles&amp;Accessories|Smartphones&amp;BasicMobiles|Smartphones"/>
    <x v="1"/>
    <n v="6499"/>
    <n v="8999"/>
    <x v="0"/>
    <n v="0.28000000000000003"/>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x v="0"/>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s v="SanDisk Ultra¬Æ microSDXC‚Ñ¢"/>
    <s v="Electronics|Accessories|MemoryCards|MicroSD"/>
    <x v="1"/>
    <n v="569"/>
    <n v="1000"/>
    <x v="0"/>
    <n v="0.43"/>
    <x v="5"/>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x v="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s v="Noise Pulse Go"/>
    <s v="Electronics|WearableTechnology|SmartWatches"/>
    <x v="1"/>
    <n v="1898"/>
    <n v="4999"/>
    <x v="0"/>
    <n v="0.62"/>
    <x v="3"/>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x v="0"/>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s v="Nokia 105 Single"/>
    <s v="Electronics|Mobiles&amp;Accessories|Smartphones&amp;BasicMobiles|BasicMobiles"/>
    <x v="1"/>
    <n v="1299"/>
    <n v="1599"/>
    <x v="0"/>
    <n v="0.19"/>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x v="0"/>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s v="boAt Wave Lite"/>
    <s v="Electronics|WearableTechnology|SmartWatches"/>
    <x v="1"/>
    <n v="1499"/>
    <n v="6990"/>
    <x v="0"/>
    <n v="0.79"/>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x v="0"/>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s v="JBL C100SI Wired"/>
    <s v="Electronics|Headphones,Earbuds&amp;Accessories|Headphones|In-Ear"/>
    <x v="1"/>
    <n v="599"/>
    <n v="999"/>
    <x v="0"/>
    <n v="0.4"/>
    <x v="3"/>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x v="0"/>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s v="Samsung Galaxy M04"/>
    <s v="Electronics|Mobiles&amp;Accessories|Smartphones&amp;BasicMobiles|Smartphones"/>
    <x v="1"/>
    <n v="9499"/>
    <n v="11999"/>
    <x v="0"/>
    <n v="0.21"/>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x v="0"/>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s v="PTron Tangentbeat in-Ear"/>
    <s v="Electronics|Headphones,Earbuds&amp;Accessories|Headphones|In-Ear"/>
    <x v="1"/>
    <n v="599"/>
    <n v="2499"/>
    <x v="0"/>
    <n v="0.76"/>
    <x v="2"/>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x v="0"/>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s v="Redmi 10A (Charcoal"/>
    <s v="Electronics|Mobiles&amp;Accessories|Smartphones&amp;BasicMobiles|Smartphones"/>
    <x v="1"/>
    <n v="8999"/>
    <n v="11999"/>
    <x v="0"/>
    <n v="0.25"/>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x v="0"/>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s v="pTron Bullet Pro"/>
    <s v="Electronics|Mobiles&amp;Accessories|MobileAccessories|Chargers|AutomobileChargers"/>
    <x v="1"/>
    <n v="349"/>
    <n v="1299"/>
    <x v="0"/>
    <n v="0.73"/>
    <x v="1"/>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x v="0"/>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s v="boAt Bassheads 100"/>
    <s v="Electronics|Headphones,Earbuds&amp;Accessories|Headphones|In-Ear"/>
    <x v="1"/>
    <n v="349"/>
    <n v="999"/>
    <x v="0"/>
    <n v="0.65"/>
    <x v="3"/>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x v="0"/>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s v="SanDisk Ultra¬Æ microSDXC‚Ñ¢"/>
    <s v="Electronics|Accessories|MemoryCards|MicroSD"/>
    <x v="1"/>
    <n v="959"/>
    <n v="1800"/>
    <x v="0"/>
    <n v="0.47"/>
    <x v="5"/>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x v="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s v="Samsung Galaxy M04"/>
    <s v="Electronics|Mobiles&amp;Accessories|Smartphones&amp;BasicMobiles|Smartphones"/>
    <x v="1"/>
    <n v="9499"/>
    <n v="11999"/>
    <x v="0"/>
    <n v="0.21"/>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x v="0"/>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s v="MI 10000mAh Lithium"/>
    <s v="Electronics|Mobiles&amp;Accessories|MobileAccessories|Chargers|PowerBanks"/>
    <x v="1"/>
    <n v="1499"/>
    <n v="2499"/>
    <x v="0"/>
    <n v="0.4"/>
    <x v="4"/>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x v="0"/>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s v="Mi 10000mAH Li-Polymer,"/>
    <s v="Electronics|Mobiles&amp;Accessories|MobileAccessories|Chargers|PowerBanks"/>
    <x v="1"/>
    <n v="1149"/>
    <n v="2199"/>
    <x v="0"/>
    <n v="0.48"/>
    <x v="4"/>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x v="0"/>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s v="ELV Car Mount"/>
    <s v="Electronics|Mobiles&amp;Accessories|MobileAccessories|AutomobileAccessories|Cradles"/>
    <x v="1"/>
    <n v="349"/>
    <n v="999"/>
    <x v="0"/>
    <n v="0.65"/>
    <x v="2"/>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x v="0"/>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s v="Samsung 25W USB"/>
    <s v="Electronics|Mobiles&amp;Accessories|MobileAccessories|Chargers|WallChargers"/>
    <x v="1"/>
    <n v="1219"/>
    <n v="1699"/>
    <x v="0"/>
    <n v="0.28000000000000003"/>
    <x v="5"/>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x v="0"/>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s v="Noise ColorFit Pulse"/>
    <s v="Electronics|WearableTechnology|SmartWatches"/>
    <x v="1"/>
    <n v="1599"/>
    <n v="3999"/>
    <x v="0"/>
    <n v="0.6"/>
    <x v="1"/>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x v="0"/>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s v="Fire-Boltt Ninja 3"/>
    <s v="Electronics|WearableTechnology|SmartWatches"/>
    <x v="1"/>
    <n v="1499"/>
    <n v="7999"/>
    <x v="0"/>
    <n v="0.81"/>
    <x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x v="0"/>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s v="Samsung Galaxy M33"/>
    <s v="Electronics|Mobiles&amp;Accessories|Smartphones&amp;BasicMobiles|Smartphones"/>
    <x v="1"/>
    <n v="18499"/>
    <n v="25999"/>
    <x v="0"/>
    <n v="0.28999999999999998"/>
    <x v="3"/>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x v="8"/>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s v="SanDisk Ultra microSD"/>
    <s v="Electronics|Accessories|MemoryCards|MicroSD"/>
    <x v="1"/>
    <n v="369"/>
    <n v="700"/>
    <x v="0"/>
    <n v="0.47"/>
    <x v="5"/>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x v="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s v="Samsung Galaxy M13"/>
    <s v="Electronics|Mobiles&amp;Accessories|Smartphones&amp;BasicMobiles|Smartphones"/>
    <x v="1"/>
    <n v="12999"/>
    <n v="17999"/>
    <x v="0"/>
    <n v="0.28000000000000003"/>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x v="0"/>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s v="Fire-Boltt Ninja Call"/>
    <s v="Electronics|WearableTechnology|SmartWatches"/>
    <x v="1"/>
    <n v="1799"/>
    <n v="19999"/>
    <x v="0"/>
    <n v="0.91"/>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x v="0"/>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s v="Fire-Boltt India's No"/>
    <s v="Electronics|WearableTechnology|SmartWatches"/>
    <x v="1"/>
    <n v="2199"/>
    <n v="9999"/>
    <x v="0"/>
    <n v="0.78"/>
    <x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x v="0"/>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s v="Samsung Galaxy M33"/>
    <s v="Electronics|Mobiles&amp;Accessories|Smartphones&amp;BasicMobiles|Smartphones"/>
    <x v="1"/>
    <n v="16999"/>
    <n v="24999"/>
    <x v="0"/>
    <n v="0.32"/>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x v="8"/>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s v="iQOO vivo Z6"/>
    <s v="Electronics|Mobiles&amp;Accessories|Smartphones&amp;BasicMobiles|Smartphones"/>
    <x v="1"/>
    <n v="16499"/>
    <n v="20999"/>
    <x v="0"/>
    <n v="0.21"/>
    <x v="1"/>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x v="0"/>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s v="Fire-Boltt Ninja Call"/>
    <s v="Electronics|WearableTechnology|SmartWatches"/>
    <x v="1"/>
    <n v="1799"/>
    <n v="19999"/>
    <x v="0"/>
    <n v="0.91"/>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x v="0"/>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s v="Wayona Nylon Braided USB to Lightning Fast Charging and Data Sync Cable Compatible for iPhone 13, 12,11, X, 8, 7, 6, 5, iPad Air, Pro, Mini (3 FT Pack of 1, Grey)"/>
    <s v="Wayona Nylon Braided"/>
    <s v="Computers&amp;Accessories|Accessories&amp;Peripherals|Cables&amp;Accessories|Cables|USBCables"/>
    <x v="0"/>
    <n v="399"/>
    <n v="1099"/>
    <x v="0"/>
    <n v="0.64"/>
    <x v="0"/>
    <n v="24270"/>
    <n v="2667273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s v="Redmi 9 Activ (Carbon Black, 4GB RAM, 64GB Storage) | Octa-core Helio G35 | 5000 mAh Battery"/>
    <s v="Redmi 9 Activ"/>
    <s v="Electronics|Mobiles&amp;Accessories|Smartphones&amp;BasicMobiles|Smartphones"/>
    <x v="1"/>
    <n v="8499"/>
    <n v="10999"/>
    <x v="0"/>
    <n v="0.23"/>
    <x v="3"/>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x v="0"/>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s v="Redmi 9A Sport"/>
    <s v="Electronics|Mobiles&amp;Accessories|Smartphones&amp;BasicMobiles|Smartphones"/>
    <x v="1"/>
    <n v="6499"/>
    <n v="8499"/>
    <x v="0"/>
    <n v="0.24"/>
    <x v="3"/>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x v="0"/>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s v="Fire-Boltt Ninja Call"/>
    <s v="Electronics|WearableTechnology|SmartWatches"/>
    <x v="1"/>
    <n v="1799"/>
    <n v="19999"/>
    <x v="0"/>
    <n v="0.91"/>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x v="0"/>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s v="Redmi 10A (Sea"/>
    <s v="Electronics|Mobiles&amp;Accessories|Smartphones&amp;BasicMobiles|Smartphones"/>
    <x v="1"/>
    <n v="8999"/>
    <n v="11999"/>
    <x v="0"/>
    <n v="0.25"/>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x v="0"/>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s v="AGARO Blaze USB"/>
    <s v="Electronics|Mobiles&amp;Accessories|MobileAccessories|Cables&amp;Adapters|OTGAdapters"/>
    <x v="1"/>
    <n v="139"/>
    <n v="495"/>
    <x v="1"/>
    <n v="0.72"/>
    <x v="4"/>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x v="0"/>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s v="Fire-Boltt Visionary 1.78&quot;"/>
    <s v="Electronics|WearableTechnology|SmartWatches"/>
    <x v="1"/>
    <n v="3999"/>
    <n v="16999"/>
    <x v="0"/>
    <n v="0.76"/>
    <x v="4"/>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x v="6"/>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s v="Noise ColorFit Pro"/>
    <s v="Electronics|WearableTechnology|SmartWatches"/>
    <x v="1"/>
    <n v="2998"/>
    <n v="5999"/>
    <x v="0"/>
    <n v="0.5"/>
    <x v="3"/>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x v="0"/>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s v="Ambrane Unbreakable 60W / 3A Fast Charging 1.5m Braided Type C Cable for Smartphones, Tablets, Laptops &amp; other Type C devices, PD Technology, 480Mbps Data Sync, Quick Charge 3.0 (RCT15A, Black)"/>
    <s v="Ambrane Unbreakable 60W"/>
    <s v="Computers&amp;Accessories|Accessories&amp;Peripherals|Cables&amp;Accessories|Cables|USBCables"/>
    <x v="0"/>
    <n v="199"/>
    <n v="349"/>
    <x v="1"/>
    <n v="0.43"/>
    <x v="1"/>
    <n v="43993"/>
    <n v="15353557"/>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x v="0"/>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s v="iQOO Z6 Lite 5G by vivo (Stellar Green, 6GB RAM, 128GB Storage) | World's First Snapdragon 4 Gen 1 | 120Hz Refresh Rate | 5000mAh Battery | Travel Adapter to be Purchased Separately"/>
    <s v="iQOO Z6 Lite"/>
    <s v="Electronics|Mobiles&amp;Accessories|Smartphones&amp;BasicMobiles|Smartphones"/>
    <x v="1"/>
    <n v="15499"/>
    <n v="18999"/>
    <x v="0"/>
    <n v="0.18"/>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x v="0"/>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s v="Sounce Fast Phone Charging Cable &amp; Data Sync USB Cable Compatible for iPhone 13, 12,11, X, 8, 7, 6, 5, iPad Air, Pro, Mini &amp; iOS Devices"/>
    <s v="Sounce Fast Phone"/>
    <s v="Computers&amp;Accessories|Accessories&amp;Peripherals|Cables&amp;Accessories|Cables|USBCables"/>
    <x v="0"/>
    <n v="199"/>
    <n v="999"/>
    <x v="0"/>
    <n v="0.8"/>
    <x v="2"/>
    <n v="7928"/>
    <n v="792007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x v="0"/>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s v="Fire-Boltt Ninja Call Pro Plus 1.83&quot; Smart Watch with Bluetooth Calling, AI Voice Assistance, 100 Sports Modes IP67 Rating, 240*280 Pixel High Resolution"/>
    <s v="Fire-Boltt Ninja Call"/>
    <s v="Electronics|WearableTechnology|SmartWatches"/>
    <x v="1"/>
    <n v="1799"/>
    <n v="19999"/>
    <x v="0"/>
    <n v="0.91"/>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x v="0"/>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s v="Redmi 10A (Slate"/>
    <s v="Electronics|Mobiles&amp;Accessories|Smartphones&amp;BasicMobiles|Smartphones"/>
    <x v="1"/>
    <n v="8999"/>
    <n v="11999"/>
    <x v="0"/>
    <n v="0.25"/>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x v="0"/>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s v="Duracell 38W Fast"/>
    <s v="Electronics|Mobiles&amp;Accessories|MobileAccessories|Chargers|AutomobileChargers"/>
    <x v="1"/>
    <n v="873"/>
    <n v="1699"/>
    <x v="0"/>
    <n v="0.49"/>
    <x v="5"/>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x v="0"/>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s v="realme narzo 50"/>
    <s v="Electronics|Mobiles&amp;Accessories|Smartphones&amp;BasicMobiles|Smartphones"/>
    <x v="1"/>
    <n v="12999"/>
    <n v="15999"/>
    <x v="0"/>
    <n v="0.19"/>
    <x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x v="0"/>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s v="WeCool Bluetooth Extendable"/>
    <s v="Electronics|Mobiles&amp;Accessories|MobileAccessories|Photo&amp;VideoAccessories|Tripods"/>
    <x v="1"/>
    <n v="539"/>
    <n v="1599"/>
    <x v="0"/>
    <n v="0.66"/>
    <x v="11"/>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x v="0"/>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s v="Fire-Boltt Phoenix Smart"/>
    <s v="Electronics|WearableTechnology|SmartWatches"/>
    <x v="1"/>
    <n v="1999"/>
    <n v="9999"/>
    <x v="0"/>
    <n v="0.8"/>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x v="0"/>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s v="OPPO A74 5G"/>
    <s v="Electronics|Mobiles&amp;Accessories|Smartphones&amp;BasicMobiles|Smartphones"/>
    <x v="1"/>
    <n v="15490"/>
    <n v="20990"/>
    <x v="0"/>
    <n v="0.26"/>
    <x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x v="0"/>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s v="Redmi Note 11"/>
    <s v="Electronics|Mobiles&amp;Accessories|Smartphones&amp;BasicMobiles|Smartphones"/>
    <x v="1"/>
    <n v="19999"/>
    <n v="24999"/>
    <x v="0"/>
    <n v="0.2"/>
    <x v="2"/>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x v="0"/>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s v="Samsung Original 25W"/>
    <s v="Electronics|Mobiles&amp;Accessories|MobileAccessories|Chargers|WallChargers"/>
    <x v="1"/>
    <n v="1075"/>
    <n v="1699"/>
    <x v="0"/>
    <n v="0.37"/>
    <x v="5"/>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x v="0"/>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s v="realme Buds Classic"/>
    <s v="Electronics|Headphones,Earbuds&amp;Accessories|Headphones|In-Ear"/>
    <x v="1"/>
    <n v="399"/>
    <n v="699"/>
    <x v="0"/>
    <n v="0.43"/>
    <x v="1"/>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x v="0"/>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s v="Noise ColorFit Pulse"/>
    <s v="Electronics|WearableTechnology|SmartWatches"/>
    <x v="1"/>
    <n v="1999"/>
    <n v="3990"/>
    <x v="0"/>
    <n v="0.5"/>
    <x v="1"/>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x v="0"/>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s v="boAt Wave Call"/>
    <s v="Electronics|WearableTechnology|SmartWatches"/>
    <x v="1"/>
    <n v="1999"/>
    <n v="7990"/>
    <x v="0"/>
    <n v="0.75"/>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x v="0"/>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s v="boAt Deuce USB 300 2 in 1 Type-C &amp; Micro USB Stress Resistant, Tangle-Free, Sturdy Cable with 3A Fast Charging &amp; 480mbps Data Transmission, 10000+ Bends Lifespan and Extended 1.5m Length(Martian Red)"/>
    <s v="boAt Deuce USB"/>
    <s v="Computers&amp;Accessories|Accessories&amp;Peripherals|Cables&amp;Accessories|Cables|USBCables"/>
    <x v="0"/>
    <n v="329"/>
    <n v="699"/>
    <x v="0"/>
    <n v="0.53"/>
    <x v="0"/>
    <n v="94364"/>
    <n v="6596043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x v="0"/>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s v="Portronics Konnect L 1.2M Fast Charging 3A 8 Pin USB Cable with Charge &amp; Sync Function for iPhone, iPad (Grey)"/>
    <s v="Portronics Konnect L"/>
    <s v="Computers&amp;Accessories|Accessories&amp;Peripherals|Cables&amp;Accessories|Cables|USBCables"/>
    <x v="0"/>
    <n v="154"/>
    <n v="399"/>
    <x v="1"/>
    <n v="0.61"/>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x v="0"/>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s v="iQOO Neo 6 5G (Dark Nova, 8GB RAM, 128GB Storage) | Snapdragon¬Æ 870 5G | 80W FlashCharge"/>
    <s v="iQOO Neo 6"/>
    <s v="Electronics|Mobiles&amp;Accessories|Smartphones&amp;BasicMobiles|Smartphones"/>
    <x v="1"/>
    <n v="28999"/>
    <n v="34999"/>
    <x v="0"/>
    <n v="0.17"/>
    <x v="5"/>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x v="8"/>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s v="boAt Xtend Smartwatch"/>
    <s v="Electronics|WearableTechnology|SmartWatches"/>
    <x v="1"/>
    <n v="2299"/>
    <n v="7990"/>
    <x v="0"/>
    <n v="0.71"/>
    <x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x v="0"/>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s v="Tygot Bluetooth Extendable"/>
    <s v="Electronics|Mobiles&amp;Accessories|MobileAccessories|Photo&amp;VideoAccessories|SelfieSticks"/>
    <x v="1"/>
    <n v="399"/>
    <n v="1999"/>
    <x v="0"/>
    <n v="0.8"/>
    <x v="1"/>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x v="0"/>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s v="Samsung EVO Plus"/>
    <s v="Electronics|Accessories|MemoryCards|MicroSD"/>
    <x v="1"/>
    <n v="1149"/>
    <n v="3999"/>
    <x v="0"/>
    <n v="0.71"/>
    <x v="4"/>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x v="0"/>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s v="Portronics Adapto 20"/>
    <s v="Electronics|Mobiles&amp;Accessories|MobileAccessories|Chargers|WallChargers"/>
    <x v="1"/>
    <n v="529"/>
    <n v="1499"/>
    <x v="0"/>
    <n v="0.65"/>
    <x v="3"/>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x v="0"/>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s v="Samsung Galaxy M13"/>
    <s v="Electronics|Mobiles&amp;Accessories|Smartphones&amp;BasicMobiles|Smartphones"/>
    <x v="1"/>
    <n v="13999"/>
    <n v="19499"/>
    <x v="0"/>
    <n v="0.28000000000000003"/>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x v="0"/>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s v="boAt Bassheads 100"/>
    <s v="Electronics|Headphones,Earbuds&amp;Accessories|Headphones|In-Ear"/>
    <x v="1"/>
    <n v="379"/>
    <n v="999"/>
    <x v="0"/>
    <n v="0.62"/>
    <x v="3"/>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x v="0"/>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s v="iQOO Z6 44W"/>
    <s v="Electronics|Mobiles&amp;Accessories|Smartphones&amp;BasicMobiles|Smartphones"/>
    <x v="1"/>
    <n v="13999"/>
    <n v="19999"/>
    <x v="0"/>
    <n v="0.3"/>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x v="0"/>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s v="Fire-Boltt Gladiator 1.96&quot;"/>
    <s v="Electronics|WearableTechnology|SmartWatches"/>
    <x v="1"/>
    <n v="3999"/>
    <n v="9999"/>
    <x v="0"/>
    <n v="0.6"/>
    <x v="5"/>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x v="0"/>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s v="pTron Solero TB301 3A Type-C Data and Fast Charging Cable, Made in India, 480Mbps Data Sync, Strong and Durable 1.5-Meter Nylon Braided USB Cable for Type-C Devices for Charging Adapter (Black)"/>
    <s v="pTron Solero TB301"/>
    <s v="Computers&amp;Accessories|Accessories&amp;Peripherals|Cables&amp;Accessories|Cables|USBCables"/>
    <x v="0"/>
    <n v="149"/>
    <n v="1000"/>
    <x v="0"/>
    <n v="0.85"/>
    <x v="2"/>
    <n v="24870"/>
    <n v="24870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x v="1"/>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s v="STRIFF PS2_01 Multi Angle Mobile/Tablet Tabletop Stand. Phone Holder for iPhone, Android, Samsung, OnePlus, Xiaomi. Portable, Foldable Cell Phone Stand. Perfect for Bed, Office, Home &amp; Desktop (Black)"/>
    <s v="STRIFF PS2_01 Multi"/>
    <s v="Electronics|Mobiles&amp;Accessories|MobileAccessories|Stands"/>
    <x v="1"/>
    <n v="99"/>
    <n v="499"/>
    <x v="1"/>
    <n v="0.8"/>
    <x v="4"/>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x v="0"/>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s v="Samsung Galaxy Buds"/>
    <s v="Electronics|Headphones,Earbuds&amp;Accessories|Headphones|In-Ear"/>
    <x v="1"/>
    <n v="4790"/>
    <n v="15990"/>
    <x v="0"/>
    <n v="0.7"/>
    <x v="1"/>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x v="0"/>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s v="OnePlus Nord 2T"/>
    <s v="Electronics|Mobiles&amp;Accessories|Smartphones&amp;BasicMobiles|Smartphones"/>
    <x v="1"/>
    <n v="33999"/>
    <n v="33999"/>
    <x v="0"/>
    <n v="0"/>
    <x v="4"/>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x v="0"/>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s v="Sounce Spiral Charger"/>
    <s v="Computers&amp;Accessories|Accessories&amp;Peripherals|Cables&amp;Accessories|CableConnectionProtectors"/>
    <x v="0"/>
    <n v="99"/>
    <n v="999"/>
    <x v="0"/>
    <n v="0.9"/>
    <x v="1"/>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x v="0"/>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s v="PTron Boom Ultima"/>
    <s v="Electronics|Headphones,Earbuds&amp;Accessories|Headphones|In-Ear"/>
    <x v="1"/>
    <n v="299"/>
    <n v="1900"/>
    <x v="0"/>
    <n v="0.84"/>
    <x v="9"/>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x v="0"/>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s v="Samsung Galaxy M13"/>
    <s v="Electronics|Mobiles&amp;Accessories|Smartphones&amp;BasicMobiles|Smartphones"/>
    <x v="1"/>
    <n v="10999"/>
    <n v="14999"/>
    <x v="0"/>
    <n v="0.27"/>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x v="0"/>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s v="OnePlus 10R 5G"/>
    <s v="Electronics|Mobiles&amp;Accessories|Smartphones&amp;BasicMobiles|Smartphones"/>
    <x v="1"/>
    <n v="34999"/>
    <n v="38999"/>
    <x v="0"/>
    <n v="0.1"/>
    <x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x v="5"/>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s v="Samsung Galaxy M33"/>
    <s v="Electronics|Mobiles&amp;Accessories|Smartphones&amp;BasicMobiles|Smartphones"/>
    <x v="1"/>
    <n v="16999"/>
    <n v="24999"/>
    <x v="0"/>
    <n v="0.32"/>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x v="8"/>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s v="Ambrane Mobile Holding"/>
    <s v="Electronics|Mobiles&amp;Accessories|MobileAccessories|Stands"/>
    <x v="1"/>
    <n v="199"/>
    <n v="499"/>
    <x v="1"/>
    <n v="0.6"/>
    <x v="3"/>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x v="0"/>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s v="Ambrane 10000mAh Slim"/>
    <s v="Electronics|Mobiles&amp;Accessories|MobileAccessories|Chargers|PowerBanks"/>
    <x v="1"/>
    <n v="999"/>
    <n v="1599"/>
    <x v="0"/>
    <n v="0.38"/>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x v="0"/>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s v="Nokia 105 Single"/>
    <s v="Electronics|Mobiles&amp;Accessories|Smartphones&amp;BasicMobiles|BasicMobiles"/>
    <x v="1"/>
    <n v="1299"/>
    <n v="1599"/>
    <x v="0"/>
    <n v="0.19"/>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x v="0"/>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s v="PTron Tangent Lite"/>
    <s v="Electronics|Headphones,Earbuds&amp;Accessories|Headphones|In-Ear"/>
    <x v="1"/>
    <n v="599"/>
    <n v="1800"/>
    <x v="0"/>
    <n v="0.67"/>
    <x v="12"/>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x v="0"/>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s v="Samsung EVO Plus"/>
    <s v="Electronics|Accessories|MemoryCards|MicroSD"/>
    <x v="1"/>
    <n v="599"/>
    <n v="1899"/>
    <x v="0"/>
    <n v="0.68"/>
    <x v="4"/>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x v="0"/>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s v="Ambrane 20000mAh Power"/>
    <s v="Electronics|Mobiles&amp;Accessories|MobileAccessories|Chargers|PowerBanks"/>
    <x v="1"/>
    <n v="1799"/>
    <n v="2499"/>
    <x v="0"/>
    <n v="0.28000000000000003"/>
    <x v="3"/>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x v="0"/>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s v="boAt Micro USB 55 Tangle-free, Sturdy Micro USB Cable with 3A Fast Charging &amp; 480mbps Data Transmission (Black)"/>
    <s v="boAt Micro USB"/>
    <s v="Computers&amp;Accessories|Accessories&amp;Peripherals|Cables&amp;Accessories|Cables|USBCables"/>
    <x v="0"/>
    <n v="176.63"/>
    <n v="499"/>
    <x v="1"/>
    <n v="0.65"/>
    <x v="3"/>
    <n v="15189"/>
    <n v="7579311"/>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x v="0"/>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s v="Samsung Galaxy M13 (Midnight Blue, 4GB, 64GB Storage) | 6000mAh Battery | Upto 8GB RAM with RAM Plus"/>
    <s v="Samsung Galaxy M13"/>
    <s v="Electronics|Mobiles&amp;Accessories|Smartphones&amp;BasicMobiles|Smartphones"/>
    <x v="1"/>
    <n v="10999"/>
    <n v="14999"/>
    <x v="0"/>
    <n v="0.27"/>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x v="0"/>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s v="boAt Xtend Smartwatch"/>
    <s v="Electronics|WearableTechnology|SmartWatches"/>
    <x v="1"/>
    <n v="2999"/>
    <n v="7990"/>
    <x v="0"/>
    <n v="0.62"/>
    <x v="3"/>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x v="0"/>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s v="boAt Wave Call"/>
    <s v="Electronics|WearableTechnology|SmartWatches"/>
    <x v="1"/>
    <n v="1999"/>
    <n v="7990"/>
    <x v="0"/>
    <n v="0.75"/>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x v="0"/>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s v="MI Usb Type-C Cable Smartphone (Black)"/>
    <s v="MI Usb Type-C"/>
    <s v="Computers&amp;Accessories|Accessories&amp;Peripherals|Cables&amp;Accessories|Cables|USBCables"/>
    <x v="0"/>
    <n v="229"/>
    <n v="299"/>
    <x v="1"/>
    <n v="0.23"/>
    <x v="4"/>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x v="0"/>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s v="Ambrane Unbreakable 60W / 3A Fast Charging 1.5m Braided Micro USB Cable for Smartphones, Tablets, Laptops &amp; Other Micro USB Devices, 480Mbps Data Sync, Quick Charge 3.0 (RCM15, Black)"/>
    <s v="Ambrane Unbreakable 60W"/>
    <s v="Computers&amp;Accessories|Accessories&amp;Peripherals|Cables&amp;Accessories|Cables|USBCables"/>
    <x v="0"/>
    <n v="199"/>
    <n v="299"/>
    <x v="1"/>
    <n v="0.33"/>
    <x v="1"/>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x v="0"/>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s v="MI Xiaomi 22.5W Fast USB Type C Charger Combo for Tablets - White"/>
    <s v="MI Xiaomi 22.5W"/>
    <s v="Electronics|Mobiles&amp;Accessories|MobileAccessories|Chargers|WallChargers"/>
    <x v="1"/>
    <n v="649"/>
    <n v="999"/>
    <x v="0"/>
    <n v="0.35"/>
    <x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x v="0"/>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s v="Samsung Galaxy M13"/>
    <s v="Electronics|Mobiles&amp;Accessories|Smartphones&amp;BasicMobiles|Smartphones"/>
    <x v="1"/>
    <n v="13999"/>
    <n v="19499"/>
    <x v="0"/>
    <n v="0.28000000000000003"/>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x v="0"/>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s v="Gizga Essentials Spiral"/>
    <s v="Electronics|Mobiles&amp;Accessories|MobileAccessories|D√©cor"/>
    <x v="1"/>
    <n v="119"/>
    <n v="299"/>
    <x v="1"/>
    <n v="0.6"/>
    <x v="3"/>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x v="0"/>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s v="Redmi Note 11"/>
    <s v="Electronics|Mobiles&amp;Accessories|Smartphones&amp;BasicMobiles|Smartphones"/>
    <x v="1"/>
    <n v="12999"/>
    <n v="17999"/>
    <x v="0"/>
    <n v="0.28000000000000003"/>
    <x v="3"/>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x v="5"/>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s v="Portronics Konnect L POR-1081 Fast Charging 3A Type-C Cable 1.2Meter with Charge &amp; Sync Function for All Type-C Devices (Grey)"/>
    <s v="Portronics Konnect L"/>
    <s v="Computers&amp;Accessories|Accessories&amp;Peripherals|Cables&amp;Accessories|Cables|USBCables"/>
    <x v="0"/>
    <n v="154"/>
    <n v="339"/>
    <x v="1"/>
    <n v="0.55000000000000004"/>
    <x v="4"/>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x v="0"/>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s v="Redmi Note 11 Pro + 5G (Phantom White, 8GB RAM, 128GB Storage) | 67W Turbo Charge | 120Hz Super AMOLED Display | Additional Exchange Offers | Charger Included"/>
    <s v="Redmi Note 11"/>
    <s v="Electronics|Mobiles&amp;Accessories|Smartphones&amp;BasicMobiles|Smartphones"/>
    <x v="1"/>
    <n v="20999"/>
    <n v="26999"/>
    <x v="0"/>
    <n v="0.22"/>
    <x v="2"/>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x v="0"/>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s v="USB Charger, Oraimo"/>
    <s v="Electronics|Mobiles&amp;Accessories|MobileAccessories|Chargers|WallChargers"/>
    <x v="1"/>
    <n v="249"/>
    <n v="649"/>
    <x v="0"/>
    <n v="0.62"/>
    <x v="1"/>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x v="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s v="Goldmedal Curve Plus"/>
    <s v="Electronics|Mobiles&amp;Accessories|MobileAccessories|Chargers|WallChargers"/>
    <x v="1"/>
    <n v="99"/>
    <n v="171"/>
    <x v="2"/>
    <n v="0.42"/>
    <x v="6"/>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x v="0"/>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s v="WeCool C1 Car"/>
    <s v="Electronics|Mobiles&amp;Accessories|MobileAccessories|AutomobileAccessories|Cradles"/>
    <x v="1"/>
    <n v="489"/>
    <n v="1999"/>
    <x v="0"/>
    <n v="0.76"/>
    <x v="1"/>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x v="0"/>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s v="HP 32GB Class"/>
    <s v="Electronics|Accessories|MemoryCards|MicroSD"/>
    <x v="1"/>
    <n v="369"/>
    <n v="1600"/>
    <x v="0"/>
    <n v="0.77"/>
    <x v="1"/>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x v="0"/>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s v="iQOO Z6 44W"/>
    <s v="Electronics|Mobiles&amp;Accessories|Smartphones&amp;BasicMobiles|Smartphones"/>
    <x v="1"/>
    <n v="15499"/>
    <n v="20999"/>
    <x v="0"/>
    <n v="0.26"/>
    <x v="3"/>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x v="0"/>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s v="iQOO Z6 Lite"/>
    <s v="Electronics|Mobiles&amp;Accessories|Smartphones&amp;BasicMobiles|Smartphones"/>
    <x v="1"/>
    <n v="15499"/>
    <n v="18999"/>
    <x v="0"/>
    <n v="0.18"/>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x v="0"/>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s v="Redmi Note 11"/>
    <s v="Electronics|Mobiles&amp;Accessories|Smartphones&amp;BasicMobiles|Smartphones"/>
    <x v="1"/>
    <n v="22999"/>
    <n v="28999"/>
    <x v="0"/>
    <n v="0.21"/>
    <x v="2"/>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x v="0"/>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s v="boAt Bassheads 242"/>
    <s v="Electronics|Headphones,Earbuds&amp;Accessories|Headphones|In-Ear"/>
    <x v="1"/>
    <n v="599"/>
    <n v="1490"/>
    <x v="0"/>
    <n v="0.6"/>
    <x v="3"/>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x v="0"/>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s v="Portronics MODESK POR-122"/>
    <s v="Electronics|Mobiles&amp;Accessories|MobileAccessories|Stands"/>
    <x v="1"/>
    <n v="134"/>
    <n v="699"/>
    <x v="0"/>
    <n v="0.81"/>
    <x v="3"/>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x v="0"/>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s v="realme narzo 50i"/>
    <s v="Electronics|Mobiles&amp;Accessories|Smartphones&amp;BasicMobiles|Smartphones"/>
    <x v="1"/>
    <n v="7499"/>
    <n v="7999"/>
    <x v="0"/>
    <n v="0.06"/>
    <x v="1"/>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x v="0"/>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s v="MI 10000mAh 3i"/>
    <s v="Electronics|Mobiles&amp;Accessories|MobileAccessories|Chargers|PowerBanks"/>
    <x v="1"/>
    <n v="1149"/>
    <n v="2199"/>
    <x v="0"/>
    <n v="0.48"/>
    <x v="4"/>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x v="0"/>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s v="Nokia 105 Plus"/>
    <s v="Electronics|Mobiles&amp;Accessories|Smartphones&amp;BasicMobiles|BasicMobiles"/>
    <x v="1"/>
    <n v="1324"/>
    <n v="1699"/>
    <x v="0"/>
    <n v="0.22"/>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x v="0"/>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s v="iQOO Z6 44W"/>
    <s v="Electronics|Mobiles&amp;Accessories|Smartphones&amp;BasicMobiles|Smartphones"/>
    <x v="1"/>
    <n v="13999"/>
    <n v="19999"/>
    <x v="0"/>
    <n v="0.3"/>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x v="0"/>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s v="boAt Rugged v3 Extra Tough Unbreakable Braided Micro USB Cable 1.5 Meter (Black)"/>
    <s v="boAt Rugged v3"/>
    <s v="Computers&amp;Accessories|Accessories&amp;Peripherals|Cables&amp;Accessories|Cables|USBCables"/>
    <x v="0"/>
    <n v="299"/>
    <n v="799"/>
    <x v="0"/>
    <n v="0.63"/>
    <x v="0"/>
    <n v="94364"/>
    <n v="75396836"/>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x v="0"/>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s v="Ambrane 10000mAh Slim Power Bank, 20W Fast Charging, Dual Output, Type C PD (Input &amp; Output), Quick Charge, Li-Polymer, Multi-Layer Protection for iPhone, Anrdoid &amp; Other Devices (Stylo 10K, Green)"/>
    <s v="Ambrane 10000mAh Slim"/>
    <s v="Electronics|Mobiles&amp;Accessories|MobileAccessories|Chargers|PowerBanks"/>
    <x v="1"/>
    <n v="999"/>
    <n v="1599"/>
    <x v="0"/>
    <n v="0.38"/>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x v="0"/>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s v="Samsung Galaxy M13"/>
    <s v="Electronics|Mobiles&amp;Accessories|Smartphones&amp;BasicMobiles|Smartphones"/>
    <x v="1"/>
    <n v="12999"/>
    <n v="17999"/>
    <x v="0"/>
    <n v="0.28000000000000003"/>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x v="0"/>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s v="OPPO A74 5G"/>
    <s v="Electronics|Mobiles&amp;Accessories|Smartphones&amp;BasicMobiles|Smartphones"/>
    <x v="1"/>
    <n v="15490"/>
    <n v="20990"/>
    <x v="0"/>
    <n v="0.26"/>
    <x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x v="0"/>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s v="Spigen EZ Fit"/>
    <s v="Electronics|Mobiles&amp;Accessories|MobileAccessories|Maintenance,Upkeep&amp;Repairs|ScreenProtectors"/>
    <x v="1"/>
    <n v="999"/>
    <n v="2899"/>
    <x v="0"/>
    <n v="0.66"/>
    <x v="13"/>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x v="0"/>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s v="Noise ColorFit Pulse"/>
    <s v="Electronics|WearableTechnology|SmartWatches"/>
    <x v="1"/>
    <n v="1599"/>
    <n v="4999"/>
    <x v="0"/>
    <n v="0.68"/>
    <x v="1"/>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x v="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s v="Nokia 105 Plus"/>
    <s v="Electronics|Mobiles&amp;Accessories|Smartphones&amp;BasicMobiles|BasicMobiles"/>
    <x v="1"/>
    <n v="1324"/>
    <n v="1699"/>
    <x v="0"/>
    <n v="0.22"/>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x v="0"/>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s v="iQOO Z6 Pro"/>
    <s v="Electronics|Mobiles&amp;Accessories|Smartphones&amp;BasicMobiles|Smartphones"/>
    <x v="1"/>
    <n v="20999"/>
    <n v="29990"/>
    <x v="0"/>
    <n v="0.3"/>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x v="0"/>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s v="MI 33W SonicCharge"/>
    <s v="Electronics|Mobiles&amp;Accessories|MobileAccessories|Chargers|WallChargers"/>
    <x v="1"/>
    <n v="999"/>
    <n v="1999"/>
    <x v="0"/>
    <n v="0.5"/>
    <x v="4"/>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x v="0"/>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s v="OPPO A31 (Mystery"/>
    <s v="Electronics|Mobiles&amp;Accessories|Smartphones&amp;BasicMobiles|Smartphones"/>
    <x v="1"/>
    <n v="12490"/>
    <n v="15990"/>
    <x v="0"/>
    <n v="0.22"/>
    <x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x v="0"/>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s v="iQOO vivo Z6"/>
    <s v="Electronics|Mobiles&amp;Accessories|Smartphones&amp;BasicMobiles|Smartphones"/>
    <x v="1"/>
    <n v="17999"/>
    <n v="21990"/>
    <x v="0"/>
    <n v="0.18"/>
    <x v="1"/>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x v="0"/>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s v="Portronics Konnect CL 20W POR-1067 Type-C to 8 Pin USB 1.2M Cable with Power Delivery &amp; 3A Quick Charge Support, Nylon Braided for All Type-C and 8 Pin Devices, Green"/>
    <s v="Portronics Konnect CL"/>
    <s v="Computers&amp;Accessories|Accessories&amp;Peripherals|Cables&amp;Accessories|Cables|USBCables"/>
    <x v="0"/>
    <n v="350"/>
    <n v="899"/>
    <x v="0"/>
    <n v="0.61"/>
    <x v="0"/>
    <n v="2263"/>
    <n v="2034437"/>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x v="0"/>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s v="Motorola a10 Dual Sim keypad Mobile with 1750 mAh Battery, Expandable Storage Upto 32GB, Wireless FM with Recording - Rose Gold"/>
    <s v="Motorola a10 Dual"/>
    <s v="Electronics|Mobiles&amp;Accessories|Smartphones&amp;BasicMobiles|BasicMobiles"/>
    <x v="1"/>
    <n v="1399"/>
    <n v="1630"/>
    <x v="0"/>
    <n v="0.14000000000000001"/>
    <x v="1"/>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x v="0"/>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s v="Portronics Konnect L 1.2M POR-1401 Fast Charging 3A 8 Pin USB Cable with Charge &amp; Sync Function (White)"/>
    <s v="Portronics Konnect L"/>
    <s v="Computers&amp;Accessories|Accessories&amp;Peripherals|Cables&amp;Accessories|Cables|USBCables"/>
    <x v="0"/>
    <n v="159"/>
    <n v="399"/>
    <x v="1"/>
    <n v="0.6"/>
    <x v="3"/>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x v="0"/>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s v="boAt Wave Lite Smartwatch with 1.69&quot; HD Display, Heart Rate &amp; SpO2 Level Monitor, Multiple Watch Faces, Activity Tracker, Multiple Sports Modes &amp; IP68 (Deep Blue)"/>
    <s v="boAt Wave Lite"/>
    <s v="Electronics|WearableTechnology|SmartWatches"/>
    <x v="1"/>
    <n v="1499"/>
    <n v="6990"/>
    <x v="0"/>
    <n v="0.79"/>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x v="0"/>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s v="boAt Wave Call"/>
    <s v="Electronics|WearableTechnology|SmartWatches"/>
    <x v="1"/>
    <n v="1999"/>
    <n v="7990"/>
    <x v="0"/>
    <n v="0.75"/>
    <x v="11"/>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x v="0"/>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s v="Spigen EZ Fit"/>
    <s v="Electronics|Mobiles&amp;Accessories|MobileAccessories|Maintenance,Upkeep&amp;Repairs|ScreenProtectors"/>
    <x v="1"/>
    <n v="999"/>
    <n v="2899"/>
    <x v="0"/>
    <n v="0.66"/>
    <x v="16"/>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x v="0"/>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s v="KINGONE Upgraded Stylus"/>
    <s v="Electronics|Mobiles&amp;Accessories|MobileAccessories|StylusPens"/>
    <x v="1"/>
    <n v="2099"/>
    <n v="5999"/>
    <x v="0"/>
    <n v="0.65"/>
    <x v="4"/>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x v="0"/>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s v="Portronics CarPower Mini"/>
    <s v="Electronics|Mobiles&amp;Accessories|MobileAccessories|Chargers|AutomobileChargers"/>
    <x v="1"/>
    <n v="337"/>
    <n v="699"/>
    <x v="0"/>
    <n v="0.52"/>
    <x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x v="0"/>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s v="boAt Newly Launched"/>
    <s v="Electronics|WearableTechnology|SmartWatches"/>
    <x v="1"/>
    <n v="2999"/>
    <n v="7990"/>
    <x v="0"/>
    <n v="0.62"/>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x v="0"/>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s v="PTron Newly Launched"/>
    <s v="Electronics|WearableTechnology|SmartWatches"/>
    <x v="1"/>
    <n v="1299"/>
    <n v="5999"/>
    <x v="0"/>
    <n v="0.78"/>
    <x v="8"/>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x v="0"/>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s v="MI Braided USB Type-C Cable for Charging Adapter (Red)"/>
    <s v="MI Braided USB"/>
    <s v="Computers&amp;Accessories|Accessories&amp;Peripherals|Cables&amp;Accessories|Cables|USBCables"/>
    <x v="0"/>
    <n v="349"/>
    <n v="399"/>
    <x v="1"/>
    <n v="0.13"/>
    <x v="5"/>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x v="0"/>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s v="iQOO vivo Z6 5G (Dynamo Black, 6GB RAM, 128GB Storage) | Snapdragon 695-6nm Processor | 120Hz FHD+ Display | 5000mAh Battery"/>
    <s v="iQOO vivo Z6"/>
    <s v="Electronics|Mobiles&amp;Accessories|Smartphones&amp;BasicMobiles|Smartphones"/>
    <x v="1"/>
    <n v="16499"/>
    <n v="20990"/>
    <x v="0"/>
    <n v="0.21"/>
    <x v="1"/>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x v="0"/>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s v="Samsung Ehs64 Ehs64Avfwecinu"/>
    <s v="Electronics|Headphones,Earbuds&amp;Accessories|Headphones|In-Ear"/>
    <x v="1"/>
    <n v="499"/>
    <n v="499"/>
    <x v="1"/>
    <n v="0"/>
    <x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x v="0"/>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s v="Duracell USB Lightning Apple Certified (Mfi) Braided Sync &amp; Charge Cable For Iphone, Ipad And Ipod. Fast Charging Lightning Cable, 3.9 Feet (1.2M) - Black"/>
    <s v="Duracell USB Lightning"/>
    <s v="Computers&amp;Accessories|Accessories&amp;Peripherals|Cables&amp;Accessories|Cables|USBCables"/>
    <x v="0"/>
    <n v="970"/>
    <n v="1799"/>
    <x v="0"/>
    <n v="0.46"/>
    <x v="6"/>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x v="0"/>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s v="Spigen EZ Fit Tempered Glass Screen Protector for iPhone 14 Pro - 2 Pack (Sensor Protection)"/>
    <s v="Spigen EZ Fit"/>
    <s v="Electronics|Mobiles&amp;Accessories|MobileAccessories|Maintenance,Upkeep&amp;Repairs|ScreenProtectors"/>
    <x v="1"/>
    <n v="999"/>
    <n v="2899"/>
    <x v="0"/>
    <n v="0.66"/>
    <x v="13"/>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x v="0"/>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s v="Samsung Galaxy M04"/>
    <s v="Electronics|Mobiles&amp;Accessories|Smartphones&amp;BasicMobiles|Smartphones"/>
    <x v="1"/>
    <n v="10499"/>
    <n v="13499"/>
    <x v="0"/>
    <n v="0.22"/>
    <x v="0"/>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x v="0"/>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s v="Ambrane Unbreakable 60W / 3A Fast Charging 1.5m Braided Type C to Type C Cable for Smartphones, Tablets, Laptops &amp; Other Type C Devices, PD Technology, 480Mbps Data Sync (RCTT15, Black)"/>
    <s v="Ambrane Unbreakable 60W"/>
    <s v="Computers&amp;Accessories|Accessories&amp;Peripherals|Cables&amp;Accessories|Cables|USBCables"/>
    <x v="0"/>
    <n v="249"/>
    <n v="399"/>
    <x v="1"/>
    <n v="0.38"/>
    <x v="1"/>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x v="0"/>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s v="SWAPKART Flexible Mobile Tabletop Stand, Metal Built, Heavy Duty Foldable Lazy Bracket Clip Mount Multi Angle Clamp for All Smartphones (Pack of 1), Multi Color"/>
    <s v="SWAPKART Flexible Mobile"/>
    <s v="Electronics|Mobiles&amp;Accessories|MobileAccessories|Mounts|Bedstand&amp;DeskMounts"/>
    <x v="1"/>
    <n v="251"/>
    <n v="999"/>
    <x v="0"/>
    <n v="0.75"/>
    <x v="7"/>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x v="0"/>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s v="boAt Type C A325 Tangle-free, Sturdy Type C Cable with 3A Rapid Charging &amp; 480mbps Data Transmission(Black)"/>
    <s v="boAt Type C"/>
    <s v="Computers&amp;Accessories|Accessories&amp;Peripherals|Cables&amp;Accessories|Cables|USBCables"/>
    <x v="0"/>
    <n v="199"/>
    <n v="499"/>
    <x v="1"/>
    <n v="0.6"/>
    <x v="3"/>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x v="0"/>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s v="Redmi 9A Sport (Carbon Black, 2GB RAM, 32GB Storage) | 2GHz Octa-core Helio G25 Processor | 5000 mAh Battery"/>
    <s v="Redmi 9A Sport"/>
    <s v="Electronics|Mobiles&amp;Accessories|Smartphones&amp;BasicMobiles|Smartphones"/>
    <x v="1"/>
    <n v="6499"/>
    <n v="7999"/>
    <x v="0"/>
    <n v="0.19"/>
    <x v="3"/>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x v="0"/>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s v="Fire-Boltt Ring 3"/>
    <s v="Electronics|WearableTechnology|SmartWatches"/>
    <x v="1"/>
    <n v="2999"/>
    <n v="9999"/>
    <x v="0"/>
    <n v="0.7"/>
    <x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x v="0"/>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s v="Amozo Ultra Hybrid"/>
    <s v="Electronics|Mobiles&amp;Accessories|MobileAccessories|Cases&amp;Covers|BasicCases"/>
    <x v="1"/>
    <n v="279"/>
    <n v="1499"/>
    <x v="0"/>
    <n v="0.81"/>
    <x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x v="0"/>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s v="ELV Aluminum Adjustable"/>
    <s v="Electronics|Mobiles&amp;Accessories|MobileAccessories|Stands"/>
    <x v="1"/>
    <n v="269"/>
    <n v="1499"/>
    <x v="0"/>
    <n v="0.82"/>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x v="0"/>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s v="Tecno Spark 9"/>
    <s v="Electronics|Mobiles&amp;Accessories|Smartphones&amp;BasicMobiles|Smartphones"/>
    <x v="1"/>
    <n v="8999"/>
    <n v="13499"/>
    <x v="0"/>
    <n v="0.33"/>
    <x v="11"/>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x v="0"/>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s v="Flix Micro Usb Cable For Smartphone (Black)"/>
    <s v="Flix Micro Usb"/>
    <s v="Computers&amp;Accessories|Accessories&amp;Peripherals|Cables&amp;Accessories|Cables|USBCables"/>
    <x v="0"/>
    <n v="59"/>
    <n v="199"/>
    <x v="2"/>
    <n v="0.7"/>
    <x v="1"/>
    <n v="9377"/>
    <n v="18660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s v="JBL C100SI Wired In Ear Headphones with Mic, JBL Pure Bass Sound, One Button Multi-function Remote, Premium Metallic Finish, Angled Buds for Comfort fit (Red)"/>
    <s v="JBL C100SI Wired"/>
    <s v="Electronics|Headphones,Earbuds&amp;Accessories|Headphones|In-Ear"/>
    <x v="1"/>
    <n v="599"/>
    <n v="1299"/>
    <x v="0"/>
    <n v="0.54"/>
    <x v="3"/>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x v="0"/>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s v="Tukzer Capacitive Stylus"/>
    <s v="Electronics|Mobiles&amp;Accessories|MobileAccessories|StylusPens"/>
    <x v="1"/>
    <n v="349"/>
    <n v="999"/>
    <x v="0"/>
    <n v="0.65"/>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x v="0"/>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s v="Samsung Galaxy M13"/>
    <s v="Electronics|Mobiles&amp;Accessories|Smartphones&amp;BasicMobiles|Smartphones"/>
    <x v="1"/>
    <n v="13999"/>
    <n v="19499"/>
    <x v="0"/>
    <n v="0.28000000000000003"/>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x v="0"/>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s v="Tukzer Capacitive Stylus"/>
    <s v="Electronics|Mobiles&amp;Accessories|MobileAccessories|StylusPens"/>
    <x v="1"/>
    <n v="349"/>
    <n v="999"/>
    <x v="0"/>
    <n v="0.65"/>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x v="0"/>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s v="Mi 10W Wall"/>
    <s v="Electronics|Mobiles&amp;Accessories|MobileAccessories|Chargers|WallChargers"/>
    <x v="1"/>
    <n v="499"/>
    <n v="599"/>
    <x v="0"/>
    <n v="0.17"/>
    <x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x v="0"/>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s v="Fire-Boltt India's No"/>
    <s v="Electronics|WearableTechnology|SmartWatches"/>
    <x v="1"/>
    <n v="2199"/>
    <n v="9999"/>
    <x v="0"/>
    <n v="0.78"/>
    <x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x v="0"/>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s v="STRIFF 12 Pieces"/>
    <s v="Electronics|Mobiles&amp;Accessories|MobileAccessories|D√©cor"/>
    <x v="1"/>
    <n v="95"/>
    <n v="499"/>
    <x v="1"/>
    <n v="0.81"/>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x v="0"/>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s v="FLiX (Beetel) USB"/>
    <s v="Computers&amp;Accessories|Accessories&amp;Peripherals|Cables&amp;Accessories|Cables|USBCables"/>
    <x v="0"/>
    <n v="139"/>
    <n v="249"/>
    <x v="1"/>
    <n v="0.44"/>
    <x v="1"/>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s v="Noise ColorFit Pro"/>
    <s v="Electronics|WearableTechnology|SmartWatches"/>
    <x v="1"/>
    <n v="4499"/>
    <n v="7999"/>
    <x v="0"/>
    <n v="0.44"/>
    <x v="12"/>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x v="0"/>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s v="Elv Mobile Phone"/>
    <s v="Electronics|Mobiles&amp;Accessories|MobileAccessories|Stands"/>
    <x v="1"/>
    <n v="89"/>
    <n v="599"/>
    <x v="0"/>
    <n v="0.85"/>
    <x v="4"/>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x v="0"/>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s v="iQOO Z6 44W"/>
    <s v="Electronics|Mobiles&amp;Accessories|Smartphones&amp;BasicMobiles|Smartphones"/>
    <x v="1"/>
    <n v="15499"/>
    <n v="20999"/>
    <x v="0"/>
    <n v="0.26"/>
    <x v="3"/>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x v="0"/>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s v="Redmi 11 Prime"/>
    <s v="Electronics|Mobiles&amp;Accessories|Smartphones&amp;BasicMobiles|Smartphones"/>
    <x v="1"/>
    <n v="13999"/>
    <n v="15999"/>
    <x v="0"/>
    <n v="0.13"/>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x v="0"/>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s v="Noise Pulse Buzz"/>
    <s v="Electronics|WearableTechnology|SmartWatches"/>
    <x v="1"/>
    <n v="1999"/>
    <n v="4999"/>
    <x v="0"/>
    <n v="0.6"/>
    <x v="2"/>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x v="0"/>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s v="PTron Newly Launched"/>
    <s v="Electronics|WearableTechnology|SmartWatches"/>
    <x v="1"/>
    <n v="1399"/>
    <n v="5999"/>
    <x v="0"/>
    <n v="0.77"/>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x v="0"/>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s v="Portronics CLAMP X"/>
    <s v="Electronics|Mobiles&amp;Accessories|MobileAccessories|AutomobileAccessories|Cradles"/>
    <x v="1"/>
    <n v="599"/>
    <n v="999"/>
    <x v="0"/>
    <n v="0.4"/>
    <x v="1"/>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x v="0"/>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s v="pTron Volta Dual"/>
    <s v="Electronics|Mobiles&amp;Accessories|MobileAccessories|Chargers|WallChargers"/>
    <x v="1"/>
    <n v="199"/>
    <n v="1099"/>
    <x v="0"/>
    <n v="0.82"/>
    <x v="1"/>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x v="0"/>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s v="boAt Flash Edition"/>
    <s v="Electronics|WearableTechnology|SmartWatches"/>
    <x v="1"/>
    <n v="1799"/>
    <n v="6990"/>
    <x v="0"/>
    <n v="0.74"/>
    <x v="1"/>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x v="0"/>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s v="boAt Wave Lite"/>
    <s v="Electronics|WearableTechnology|SmartWatches"/>
    <x v="1"/>
    <n v="1499"/>
    <n v="6990"/>
    <x v="0"/>
    <n v="0.79"/>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x v="0"/>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s v="iQOO Z6 Pro"/>
    <s v="Electronics|Mobiles&amp;Accessories|Smartphones&amp;BasicMobiles|Smartphones"/>
    <x v="1"/>
    <n v="20999"/>
    <n v="29990"/>
    <x v="0"/>
    <n v="0.3"/>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x v="0"/>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s v="Samsung Galaxy M32"/>
    <s v="Electronics|Mobiles&amp;Accessories|Smartphones&amp;BasicMobiles|Smartphones"/>
    <x v="1"/>
    <n v="12999"/>
    <n v="13499"/>
    <x v="0"/>
    <n v="0.04"/>
    <x v="3"/>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x v="0"/>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s v="Redmi Note 11T"/>
    <s v="Electronics|Mobiles&amp;Accessories|Smartphones&amp;BasicMobiles|Smartphones"/>
    <x v="1"/>
    <n v="16999"/>
    <n v="20999"/>
    <x v="0"/>
    <n v="0.19"/>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x v="0"/>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s v="iQOO Z6 Pro"/>
    <s v="Electronics|Mobiles&amp;Accessories|Smartphones&amp;BasicMobiles|Smartphones"/>
    <x v="1"/>
    <n v="19999"/>
    <n v="27990"/>
    <x v="0"/>
    <n v="0.28999999999999998"/>
    <x v="4"/>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x v="0"/>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s v="Redmi Note 11"/>
    <s v="Electronics|Mobiles&amp;Accessories|Smartphones&amp;BasicMobiles|Smartphones"/>
    <x v="1"/>
    <n v="12999"/>
    <n v="18999"/>
    <x v="0"/>
    <n v="0.32"/>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x v="5"/>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s v="Noise Pulse 2"/>
    <s v="Electronics|WearableTechnology|SmartWatches"/>
    <x v="1"/>
    <n v="2999"/>
    <n v="5999"/>
    <x v="0"/>
    <n v="0.5"/>
    <x v="3"/>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x v="0"/>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s v="boAt A400 USB Type-C to USB-A 2.0 Male Data Cable, 2 Meter (Black)"/>
    <s v="boAt A400 USB"/>
    <s v="Computers&amp;Accessories|Accessories&amp;Peripherals|Cables&amp;Accessories|Cables|USBCables"/>
    <x v="0"/>
    <n v="299"/>
    <n v="999"/>
    <x v="0"/>
    <n v="0.7"/>
    <x v="4"/>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x v="0"/>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s v="Duracell USB C To Lightning Apple Certified (Mfi) Braided Sync &amp; Charge Cable For Iphone, Ipad And Ipod. Fast Charging Lightning Cable, 3.9 Feet (1.2M) - Black"/>
    <s v="Duracell USB C"/>
    <s v="Computers&amp;Accessories|Accessories&amp;Peripherals|Cables&amp;Accessories|Cables|USBCables"/>
    <x v="0"/>
    <n v="970"/>
    <n v="1999"/>
    <x v="0"/>
    <n v="0.51"/>
    <x v="5"/>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x v="0"/>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s v="Myvn 30W Warp/20W Dash Charging Usb Type C Charger Cable Compatible For Cellular Phones Oneplus 8T 8 8Pro 7 Pro / 7T / 7T Pro Nord And Oneplus 3 / 3T / 5 / 5T / 6 / 6T / 7"/>
    <s v="Myvn 30W Warp/20W"/>
    <s v="Electronics|Mobiles&amp;Accessories|MobileAccessories|Chargers|WallChargers"/>
    <x v="1"/>
    <n v="329"/>
    <n v="999"/>
    <x v="0"/>
    <n v="0.67"/>
    <x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x v="0"/>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s v="PTron Newly Launched"/>
    <s v="Electronics|WearableTechnology|SmartWatches"/>
    <x v="1"/>
    <n v="1299"/>
    <n v="5999"/>
    <x v="0"/>
    <n v="0.78"/>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x v="0"/>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s v="SanDisk Ultra¬Æ microSDXC‚Ñ¢"/>
    <s v="Electronics|Accessories|MemoryCards|MicroSD"/>
    <x v="1"/>
    <n v="1989"/>
    <n v="3500"/>
    <x v="0"/>
    <n v="0.43"/>
    <x v="5"/>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x v="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s v="Fire-Boltt Phoenix Smart"/>
    <s v="Electronics|WearableTechnology|SmartWatches"/>
    <x v="1"/>
    <n v="1999"/>
    <n v="9999"/>
    <x v="0"/>
    <n v="0.8"/>
    <x v="4"/>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x v="0"/>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s v="Redmi Note 11"/>
    <s v="Electronics|Mobiles&amp;Accessories|Smartphones&amp;BasicMobiles|Smartphones"/>
    <x v="1"/>
    <n v="12999"/>
    <n v="18999"/>
    <x v="0"/>
    <n v="0.32"/>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x v="5"/>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s v="Noise ColorFit Pro"/>
    <s v="Electronics|WearableTechnology|SmartWatches"/>
    <x v="1"/>
    <n v="1499"/>
    <n v="4999"/>
    <x v="0"/>
    <n v="0.7"/>
    <x v="1"/>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x v="0"/>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s v="Redmi Note 11T"/>
    <s v="Electronics|Mobiles&amp;Accessories|Smartphones&amp;BasicMobiles|Smartphones"/>
    <x v="1"/>
    <n v="16999"/>
    <n v="20999"/>
    <x v="0"/>
    <n v="0.19"/>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x v="0"/>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s v="Newly Launched Boult"/>
    <s v="Electronics|WearableTechnology|SmartWatches"/>
    <x v="1"/>
    <n v="1999"/>
    <n v="8499"/>
    <x v="0"/>
    <n v="0.76"/>
    <x v="4"/>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x v="0"/>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s v="OnePlus Nord Watch"/>
    <s v="Electronics|WearableTechnology|SmartWatches"/>
    <x v="1"/>
    <n v="4999"/>
    <n v="6999"/>
    <x v="0"/>
    <n v="0.28999999999999998"/>
    <x v="1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x v="0"/>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s v="pTron Solero MB301 3A Micro USB Data &amp; Charging Cable, Made in India, 480Mbps Data Sync, Strong &amp; Durable 1.5-Meter Nylon Braided USB Cable for Micro USB Devices - (Black)"/>
    <s v="pTron Solero MB301"/>
    <s v="Computers&amp;Accessories|Accessories&amp;Peripherals|Cables&amp;Accessories|Cables|USBCables"/>
    <x v="0"/>
    <n v="99"/>
    <n v="666.66"/>
    <x v="0"/>
    <n v="0.85"/>
    <x v="2"/>
    <n v="24870"/>
    <n v="16579834.19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x v="1"/>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s v="Noise Agile 2 Buzz Bluetooth Calling Smart Watch with 1.28&quot; TFT Display,Dual Button,in-Built Mic &amp; Speaker,AI Voice Assistant, Health Suite,in-Built Games, 100 Watch Faces-(Jet Black)"/>
    <s v="Noise Agile 2"/>
    <s v="Electronics|WearableTechnology|SmartWatches"/>
    <x v="1"/>
    <n v="2499"/>
    <n v="5999"/>
    <x v="0"/>
    <n v="0.57999999999999996"/>
    <x v="7"/>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x v="0"/>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s v="Motorola a10 Dual"/>
    <s v="Electronics|Mobiles&amp;Accessories|Smartphones&amp;BasicMobiles|BasicMobiles"/>
    <x v="1"/>
    <n v="1399"/>
    <n v="1630"/>
    <x v="0"/>
    <n v="0.14000000000000001"/>
    <x v="1"/>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x v="0"/>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s v="Fire-Boltt Ninja 3"/>
    <s v="Electronics|WearableTechnology|SmartWatches"/>
    <x v="1"/>
    <n v="1499"/>
    <n v="9999"/>
    <x v="0"/>
    <n v="0.85"/>
    <x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x v="0"/>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s v="Amazonbasics Nylon Braided Usb-C To Lightning Cable, Fast Charging Mfi Certified Smartphone, Iphone Charger (6-Foot, Dark Grey)"/>
    <s v="Amazonbasics Nylon Braided"/>
    <s v="Computers&amp;Accessories|Accessories&amp;Peripherals|Cables&amp;Accessories|Cables|USBCables"/>
    <x v="0"/>
    <n v="899"/>
    <n v="1900"/>
    <x v="0"/>
    <n v="0.53"/>
    <x v="5"/>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x v="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s v="Flix (Beetel) Bolt 2.4 12W Dual USB Smart Charger, Made in India, Bis Certified, Fast Charging Power Adaptor with 1 Meter USB to Type C Cable for Cellular Phones (White)(Xwc-64D)"/>
    <s v="Flix (Beetel) Bolt"/>
    <s v="Electronics|Mobiles&amp;Accessories|MobileAccessories|Chargers|WallChargers"/>
    <x v="1"/>
    <n v="249"/>
    <n v="599"/>
    <x v="0"/>
    <n v="0.57999999999999996"/>
    <x v="2"/>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x v="0"/>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s v="Kyosei Advanced Tempered"/>
    <s v="Electronics|Mobiles&amp;Accessories|MobileAccessories|Maintenance,Upkeep&amp;Repairs|ScreenProtectors"/>
    <x v="1"/>
    <n v="299"/>
    <n v="1199"/>
    <x v="0"/>
    <n v="0.75"/>
    <x v="6"/>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x v="0"/>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s v="STRIFF 12 Pieces"/>
    <s v="Electronics|Mobiles&amp;Accessories|MobileAccessories|D√©cor"/>
    <x v="1"/>
    <n v="79"/>
    <n v="499"/>
    <x v="1"/>
    <n v="0.84"/>
    <x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x v="0"/>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s v="Redmi 11 Prime"/>
    <s v="Electronics|Mobiles&amp;Accessories|Smartphones&amp;BasicMobiles|Smartphones"/>
    <x v="1"/>
    <n v="13999"/>
    <n v="15999"/>
    <x v="0"/>
    <n v="0.13"/>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x v="0"/>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s v="Samsung Original EHS64"/>
    <s v="Electronics|Headphones,Earbuds&amp;Accessories|Headphones|In-Ear"/>
    <x v="1"/>
    <n v="949"/>
    <n v="999"/>
    <x v="0"/>
    <n v="0.05"/>
    <x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x v="0"/>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s v="STRIFF Multi Angle"/>
    <s v="Electronics|Mobiles&amp;Accessories|MobileAccessories|Stands"/>
    <x v="1"/>
    <n v="99"/>
    <n v="499"/>
    <x v="1"/>
    <n v="0.8"/>
    <x v="3"/>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x v="0"/>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s v="boAt Newly Launched"/>
    <s v="Electronics|WearableTechnology|SmartWatches"/>
    <x v="1"/>
    <n v="2499"/>
    <n v="7990"/>
    <x v="0"/>
    <n v="0.69"/>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x v="0"/>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s v="WeCool B1 Mobile"/>
    <s v="Electronics|Mobiles&amp;Accessories|MobileAccessories|Mounts|HandlebarMounts"/>
    <x v="1"/>
    <n v="689"/>
    <n v="1999"/>
    <x v="0"/>
    <n v="0.66"/>
    <x v="4"/>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x v="0"/>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s v="Sounce 360 Adjustable"/>
    <s v="Electronics|Mobiles&amp;Accessories|MobileAccessories|Mounts|Bedstand&amp;DeskMounts"/>
    <x v="1"/>
    <n v="499"/>
    <n v="1899"/>
    <x v="0"/>
    <n v="0.74"/>
    <x v="3"/>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x v="0"/>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s v="OpenTech¬Æ Military-Grade Tempered"/>
    <s v="Electronics|Mobiles&amp;Accessories|MobileAccessories|Maintenance,Upkeep&amp;Repairs|ScreenProtectors"/>
    <x v="1"/>
    <n v="299"/>
    <n v="999"/>
    <x v="0"/>
    <n v="0.7"/>
    <x v="4"/>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x v="0"/>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s v="EN LIGNE Adjustable"/>
    <s v="Electronics|Mobiles&amp;Accessories|MobileAccessories|Stands"/>
    <x v="1"/>
    <n v="209"/>
    <n v="499"/>
    <x v="1"/>
    <n v="0.57999999999999996"/>
    <x v="9"/>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x v="0"/>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s v="Tecno Spark 8T"/>
    <s v="Electronics|Mobiles&amp;Accessories|Smartphones&amp;BasicMobiles|Smartphones"/>
    <x v="1"/>
    <n v="8499"/>
    <n v="12999"/>
    <x v="0"/>
    <n v="0.35"/>
    <x v="3"/>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x v="0"/>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s v="URBN 20000 mAh"/>
    <s v="Electronics|Mobiles&amp;Accessories|MobileAccessories|Chargers|PowerBanks"/>
    <x v="1"/>
    <n v="2179"/>
    <n v="3999"/>
    <x v="0"/>
    <n v="0.46"/>
    <x v="1"/>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x v="0"/>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s v="Redmi Note 11T"/>
    <s v="Electronics|Mobiles&amp;Accessories|Smartphones&amp;BasicMobiles|Smartphones"/>
    <x v="1"/>
    <n v="16999"/>
    <n v="20999"/>
    <x v="0"/>
    <n v="0.19"/>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x v="0"/>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s v="OnePlus 10T 5G"/>
    <s v="Electronics|Mobiles&amp;Accessories|Smartphones&amp;BasicMobiles|Smartphones"/>
    <x v="1"/>
    <n v="44999"/>
    <n v="49999"/>
    <x v="0"/>
    <n v="0.1"/>
    <x v="4"/>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x v="2"/>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s v="Nokia 150 (2020)"/>
    <s v="Electronics|Mobiles&amp;Accessories|Smartphones&amp;BasicMobiles|BasicMobiles"/>
    <x v="1"/>
    <n v="2599"/>
    <n v="2999"/>
    <x v="0"/>
    <n v="0.13"/>
    <x v="2"/>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x v="0"/>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s v="Noise ColorFit Ultra"/>
    <s v="Electronics|WearableTechnology|SmartWatches"/>
    <x v="1"/>
    <n v="2799"/>
    <n v="6499"/>
    <x v="0"/>
    <n v="0.56999999999999995"/>
    <x v="3"/>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x v="0"/>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s v="boAt Rockerz 400"/>
    <s v="Electronics|Headphones,Earbuds&amp;Accessories|Headphones|On-Ear"/>
    <x v="1"/>
    <n v="1399"/>
    <n v="2990"/>
    <x v="0"/>
    <n v="0.53"/>
    <x v="3"/>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x v="0"/>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s v="SanDisk Ultra microSD"/>
    <s v="Electronics|Accessories|MemoryCards|MicroSD"/>
    <x v="1"/>
    <n v="649"/>
    <n v="2400"/>
    <x v="0"/>
    <n v="0.73"/>
    <x v="5"/>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x v="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s v="iPhone Original 20W"/>
    <s v="Electronics|Mobiles&amp;Accessories|MobileAccessories|Chargers|WallChargers"/>
    <x v="1"/>
    <n v="799"/>
    <n v="3990"/>
    <x v="0"/>
    <n v="0.8"/>
    <x v="1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x v="0"/>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s v="LIRAMARK Webcam Cover"/>
    <s v="Computers&amp;Accessories|Accessories&amp;Peripherals|LaptopAccessories|CameraPrivacyCovers"/>
    <x v="0"/>
    <n v="149"/>
    <n v="149"/>
    <x v="2"/>
    <n v="0"/>
    <x v="4"/>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x v="2"/>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s v="AmazonBasics New Release Nylon USB-A to Lightning Cable Cord, Fast Charging MFi Certified Charger for Apple iPhone, iPad (6-Ft, Rose Gold)"/>
    <s v="AmazonBasics New Release"/>
    <s v="Computers&amp;Accessories|Accessories&amp;Peripherals|Cables&amp;Accessories|Cables|USBCables"/>
    <x v="0"/>
    <n v="799"/>
    <n v="2100"/>
    <x v="0"/>
    <n v="0.62"/>
    <x v="4"/>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x v="0"/>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s v="Nokia 8210 4G Volte keypad Phone with Dual SIM, Big Display, inbuilt MP3 Player &amp; Wireless FM Radio | Blue"/>
    <s v="Nokia 8210 4G"/>
    <s v="Electronics|Mobiles&amp;Accessories|Smartphones&amp;BasicMobiles|BasicMobiles"/>
    <x v="1"/>
    <n v="3799"/>
    <n v="5299"/>
    <x v="0"/>
    <n v="0.28000000000000003"/>
    <x v="12"/>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x v="0"/>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s v="Sounce Protective Case"/>
    <s v="Electronics|Mobiles&amp;Accessories|MobileAccessories|Cases&amp;Covers|BasicCases"/>
    <x v="1"/>
    <n v="199"/>
    <n v="1899"/>
    <x v="0"/>
    <n v="0.9"/>
    <x v="1"/>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x v="0"/>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s v="Samsung Galaxy M53"/>
    <s v="Electronics|Mobiles&amp;Accessories|Smartphones&amp;BasicMobiles|Smartphones"/>
    <x v="1"/>
    <n v="23999"/>
    <n v="32999"/>
    <x v="0"/>
    <n v="0.27"/>
    <x v="2"/>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x v="0"/>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s v="iQOO 9 SE"/>
    <s v="Electronics|Mobiles&amp;Accessories|Smartphones&amp;BasicMobiles|Smartphones"/>
    <x v="1"/>
    <n v="29990"/>
    <n v="39990"/>
    <x v="0"/>
    <n v="0.25"/>
    <x v="4"/>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x v="0"/>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s v="SHREENOVA ID116 Plus"/>
    <s v="Electronics|WearableTechnology|SmartWatches"/>
    <x v="1"/>
    <n v="281"/>
    <n v="1999"/>
    <x v="0"/>
    <n v="0.86"/>
    <x v="18"/>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x v="0"/>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s v="POCO C31 (Shadow"/>
    <s v="Electronics|Mobiles&amp;Accessories|Smartphones&amp;BasicMobiles|Smartphones"/>
    <x v="1"/>
    <n v="7998"/>
    <n v="11999"/>
    <x v="0"/>
    <n v="0.33"/>
    <x v="1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x v="0"/>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s v="Noise_Colorfit Smart Watch"/>
    <s v="Electronics|WearableTechnology|SmartWatches"/>
    <x v="1"/>
    <n v="249"/>
    <n v="999"/>
    <x v="0"/>
    <n v="0.75"/>
    <x v="6"/>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x v="0"/>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s v="POPIO Tempered Glass"/>
    <s v="Electronics|Mobiles&amp;Accessories|MobileAccessories|Maintenance,Upkeep&amp;Repairs|ScreenProtectors"/>
    <x v="1"/>
    <n v="299"/>
    <n v="599"/>
    <x v="0"/>
    <n v="0.5"/>
    <x v="4"/>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x v="0"/>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s v="10WeRun Id-116 Bluetooth"/>
    <s v="Electronics|WearableTechnology|SmartWatches"/>
    <x v="1"/>
    <n v="499"/>
    <n v="1899"/>
    <x v="0"/>
    <n v="0.74"/>
    <x v="3"/>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x v="0"/>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s v="Tokdis MX-1 Pro"/>
    <s v="Electronics|WearableTechnology|SmartWatches"/>
    <x v="1"/>
    <n v="899"/>
    <n v="3499"/>
    <x v="0"/>
    <n v="0.74"/>
    <x v="17"/>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x v="0"/>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s v="URBN 20000 mAh"/>
    <s v="Electronics|Mobiles&amp;Accessories|MobileAccessories|Chargers|PowerBanks"/>
    <x v="1"/>
    <n v="1599"/>
    <n v="3499"/>
    <x v="0"/>
    <n v="0.54"/>
    <x v="1"/>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x v="0"/>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s v="Sounce Gold Plated"/>
    <s v="Electronics|Headphones,Earbuds&amp;Accessories|Adapters"/>
    <x v="1"/>
    <n v="120"/>
    <n v="999"/>
    <x v="0"/>
    <n v="0.88"/>
    <x v="2"/>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x v="0"/>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s v="Noise ColorFit Ultra"/>
    <s v="Electronics|WearableTechnology|SmartWatches"/>
    <x v="1"/>
    <n v="3999"/>
    <n v="6999"/>
    <x v="0"/>
    <n v="0.43"/>
    <x v="3"/>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x v="0"/>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s v="Redmi Note 11"/>
    <s v="Electronics|Mobiles&amp;Accessories|Smartphones&amp;BasicMobiles|Smartphones"/>
    <x v="1"/>
    <n v="12999"/>
    <n v="18999"/>
    <x v="0"/>
    <n v="0.32"/>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x v="5"/>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s v="Spigen Ultra Hybrid"/>
    <s v="Electronics|Mobiles&amp;Accessories|MobileAccessories|Cases&amp;Covers|BasicCases"/>
    <x v="1"/>
    <n v="1599"/>
    <n v="2599"/>
    <x v="0"/>
    <n v="0.38"/>
    <x v="4"/>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x v="0"/>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s v="Oraimo 18W USB"/>
    <s v="Electronics|Mobiles&amp;Accessories|MobileAccessories|Chargers|WallChargers"/>
    <x v="1"/>
    <n v="699"/>
    <n v="1199"/>
    <x v="0"/>
    <n v="0.42"/>
    <x v="1"/>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x v="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s v="LAPSTER 12pcs Spiral"/>
    <s v="Electronics|Mobiles&amp;Accessories|MobileAccessories|D√©cor|PhoneCharms"/>
    <x v="1"/>
    <n v="99"/>
    <n v="999"/>
    <x v="0"/>
    <n v="0.9"/>
    <x v="5"/>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x v="0"/>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s v="MI REDMI 9i"/>
    <s v="Electronics|Mobiles&amp;Accessories|Smartphones&amp;BasicMobiles|Smartphones"/>
    <x v="1"/>
    <n v="7915"/>
    <n v="9999"/>
    <x v="0"/>
    <n v="0.21"/>
    <x v="4"/>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x v="0"/>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s v="Fire-Boltt Ninja 3"/>
    <s v="Electronics|WearableTechnology|SmartWatches"/>
    <x v="1"/>
    <n v="1499"/>
    <n v="7999"/>
    <x v="0"/>
    <n v="0.81"/>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x v="0"/>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s v="Lava A1 Josh"/>
    <s v="Electronics|Mobiles&amp;Accessories|Smartphones&amp;BasicMobiles|BasicMobiles"/>
    <x v="1"/>
    <n v="1055"/>
    <n v="1249"/>
    <x v="0"/>
    <n v="0.16"/>
    <x v="11"/>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x v="0"/>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s v="POPIO Tempered Glass"/>
    <s v="Electronics|Mobiles&amp;Accessories|MobileAccessories|Maintenance,Upkeep&amp;Repairs|ScreenProtectors"/>
    <x v="1"/>
    <n v="150"/>
    <n v="599"/>
    <x v="0"/>
    <n v="0.75"/>
    <x v="4"/>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x v="0"/>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s v="Amazon Basics USB Type-C to USB-A 2.0 Male Fast Charging Cable for Laptop - 3 Feet (0.9 Meters), Black"/>
    <s v="Amazon Basics USB"/>
    <s v="Computers&amp;Accessories|Accessories&amp;Peripherals|Cables&amp;Accessories|Cables|USBCables"/>
    <x v="0"/>
    <n v="219"/>
    <n v="700"/>
    <x v="0"/>
    <n v="0.69"/>
    <x v="4"/>
    <n v="20052"/>
    <n v="140364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x v="0"/>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s v="Amozo Ultra Hybrid Camera and Drop Protection Back Cover Case for iPhone 13 (Polycarbonate| Back Transparent - Sides Black)"/>
    <s v="Amozo Ultra Hybrid"/>
    <s v="Electronics|Mobiles&amp;Accessories|MobileAccessories|Cases&amp;Covers|BasicCases"/>
    <x v="1"/>
    <n v="474"/>
    <n v="1799"/>
    <x v="0"/>
    <n v="0.74"/>
    <x v="4"/>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x v="0"/>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s v="Pinnaclz Original Combo of 2 Micro USB Fast Charging Cable, USB Charging Cable for Data Transfer Perfect for Android Smart Phones White 1.2 Meter Made in India (Pack of 2)"/>
    <s v="Pinnaclz Original Combo"/>
    <s v="Computers&amp;Accessories|Accessories&amp;Peripherals|Cables&amp;Accessories|Cables|USBCables"/>
    <x v="0"/>
    <n v="115"/>
    <n v="499"/>
    <x v="1"/>
    <n v="0.77"/>
    <x v="1"/>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x v="0"/>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s v="FLiX Usb Charger,Flix (Beetel) Bolt 2.4 Dual Poart,5V/2.4A/12W Usb Wall Charger Fast Charging,Adapter For Android/Iphone 11/Xs/Xs Max/Xr/X/8/7/6/Plus,Ipad Pro/Air 2/Mini 3/4,Samsung S4/S5 &amp; More-Black"/>
    <s v="FLiX Usb Charger,Flix"/>
    <s v="Electronics|Mobiles&amp;Accessories|MobileAccessories|Chargers|WallChargers"/>
    <x v="1"/>
    <n v="239"/>
    <n v="599"/>
    <x v="0"/>
    <n v="0.6"/>
    <x v="2"/>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x v="0"/>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s v="Redmi 9A Sport"/>
    <s v="Electronics|Mobiles&amp;Accessories|Smartphones&amp;BasicMobiles|Smartphones"/>
    <x v="1"/>
    <n v="7499"/>
    <n v="9499"/>
    <x v="0"/>
    <n v="0.21"/>
    <x v="3"/>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x v="0"/>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s v="Prolet Classic Bumper"/>
    <s v="Electronics|WearableTechnology|SmartWatches"/>
    <x v="1"/>
    <n v="265"/>
    <n v="999"/>
    <x v="0"/>
    <n v="0.73"/>
    <x v="7"/>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x v="0"/>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s v="Samsung Galaxy S20"/>
    <s v="Electronics|Mobiles&amp;Accessories|Smartphones&amp;BasicMobiles|Smartphones"/>
    <x v="1"/>
    <n v="37990"/>
    <n v="74999"/>
    <x v="0"/>
    <n v="0.49"/>
    <x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x v="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s v="Ambrane 2 in 1 Type-C &amp; Micro USB Cable with 60W / 3A Fast Charging, 480 mbps High Data, PD Technology &amp; Quick Charge 3.0, Compatible with All Type-C &amp; Micro USB Devices (ABDC-10, Black)"/>
    <s v="Ambrane 2 in"/>
    <s v="Computers&amp;Accessories|Accessories&amp;Peripherals|Cables&amp;Accessories|Cables|USBCables"/>
    <x v="0"/>
    <n v="199"/>
    <n v="499"/>
    <x v="1"/>
    <n v="0.6"/>
    <x v="3"/>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x v="0"/>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s v="Ambrane 60W / 3A Fast Charging Output Cable with Type-C to USB for Mobile, Neckband, True Wireless Earphone Charging, 480mbps Data Sync Speed, 1m Length (ACT - AZ10, Black)"/>
    <s v="Ambrane 60W /"/>
    <s v="Computers&amp;Accessories|Accessories&amp;Peripherals|Cables&amp;Accessories|Cables|USBCables"/>
    <x v="0"/>
    <n v="179"/>
    <n v="399"/>
    <x v="1"/>
    <n v="0.55000000000000004"/>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x v="0"/>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s v="WeCool S5 Long Selfie Stick, with Large Reinforced Tripod Stand up to 61 Inch / 156 Cms, Ultra Long Multi Function Bluetooth Selfie Stick with 1/4 Screw Compatible with Gopro, Camera, and Ring Light"/>
    <s v="WeCool S5 Long"/>
    <s v="Electronics|Mobiles&amp;Accessories|MobileAccessories|Photo&amp;VideoAccessories|SelfieSticks"/>
    <x v="1"/>
    <n v="1799"/>
    <n v="3999"/>
    <x v="0"/>
    <n v="0.55000000000000004"/>
    <x v="13"/>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x v="0"/>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s v="POCO C31 (Royal"/>
    <s v="Electronics|Mobiles&amp;Accessories|Smartphones&amp;BasicMobiles|Smartphones"/>
    <x v="1"/>
    <n v="8499"/>
    <n v="11999"/>
    <x v="0"/>
    <n v="0.28999999999999998"/>
    <x v="2"/>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x v="0"/>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s v="Noise ColorFit Pulse"/>
    <s v="Electronics|WearableTechnology|SmartWatches"/>
    <x v="1"/>
    <n v="1999"/>
    <n v="3999"/>
    <x v="0"/>
    <n v="0.5"/>
    <x v="1"/>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x v="0"/>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s v="Fire-Boltt Visionary 1.78&quot;"/>
    <s v="Electronics|WearableTechnology|SmartWatches"/>
    <x v="1"/>
    <n v="3999"/>
    <n v="17999"/>
    <x v="0"/>
    <n v="0.78"/>
    <x v="4"/>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x v="6"/>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s v="Amazon Basics 2"/>
    <s v="Electronics|Mobiles&amp;Accessories|MobileAccessories|Chargers|WallChargers"/>
    <x v="1"/>
    <n v="219"/>
    <n v="499"/>
    <x v="1"/>
    <n v="0.56000000000000005"/>
    <x v="5"/>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x v="3"/>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s v="Mobilife Bluetooth Extendable"/>
    <s v="Electronics|Mobiles&amp;Accessories|MobileAccessories|Photo&amp;VideoAccessories|SelfieSticks"/>
    <x v="1"/>
    <n v="599"/>
    <n v="1399"/>
    <x v="0"/>
    <n v="0.56999999999999995"/>
    <x v="3"/>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x v="0"/>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s v="Ambrane 27000mAh Power"/>
    <s v="Electronics|Mobiles&amp;Accessories|MobileAccessories|Chargers|PowerBanks"/>
    <x v="1"/>
    <n v="2499"/>
    <n v="2999"/>
    <x v="0"/>
    <n v="0.17"/>
    <x v="3"/>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x v="0"/>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s v="STRIFF Wall Mount"/>
    <s v="Electronics|Mobiles&amp;Accessories|MobileAccessories|Mounts|Shower&amp;WallMounts"/>
    <x v="1"/>
    <n v="89"/>
    <n v="499"/>
    <x v="1"/>
    <n v="0.82"/>
    <x v="3"/>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x v="0"/>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s v="Fire-Boltt Tank 1.85&quot;"/>
    <s v="Electronics|WearableTechnology|SmartWatches"/>
    <x v="1"/>
    <n v="2999"/>
    <n v="11999"/>
    <x v="0"/>
    <n v="0.75"/>
    <x v="5"/>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x v="0"/>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s v="Elv Aluminium Adjustable"/>
    <s v="Electronics|Mobiles&amp;Accessories|MobileAccessories|Stands"/>
    <x v="1"/>
    <n v="314"/>
    <n v="1499"/>
    <x v="0"/>
    <n v="0.79"/>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x v="0"/>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s v="Samsung Galaxy M13"/>
    <s v="Electronics|Mobiles&amp;Accessories|Smartphones&amp;BasicMobiles|Smartphones"/>
    <x v="1"/>
    <n v="13999"/>
    <n v="19499"/>
    <x v="0"/>
    <n v="0.28000000000000003"/>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x v="0"/>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s v="DYAZO USB 3.0"/>
    <s v="Electronics|Mobiles&amp;Accessories|MobileAccessories|Cables&amp;Adapters|OTGAdapters"/>
    <x v="1"/>
    <n v="139"/>
    <n v="499"/>
    <x v="1"/>
    <n v="0.72"/>
    <x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x v="0"/>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s v="KINGONE Wireless Charging"/>
    <s v="Electronics|Mobiles&amp;Accessories|MobileAccessories|StylusPens"/>
    <x v="1"/>
    <n v="2599"/>
    <n v="6999"/>
    <x v="0"/>
    <n v="0.63"/>
    <x v="6"/>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x v="0"/>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s v="boAt BassHeads 100"/>
    <s v="Electronics|Headphones,Earbuds&amp;Accessories|Headphones|In-Ear"/>
    <x v="1"/>
    <n v="365"/>
    <n v="999"/>
    <x v="0"/>
    <n v="0.63"/>
    <x v="3"/>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x v="0"/>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s v="boAt Airdopes 141"/>
    <s v="Electronics|Headphones,Earbuds&amp;Accessories|Headphones|In-Ear"/>
    <x v="1"/>
    <n v="1499"/>
    <n v="4490"/>
    <x v="0"/>
    <n v="0.67"/>
    <x v="2"/>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x v="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s v="Fire-Boltt Phoenix Smart Watch with Bluetooth Calling 1.3&quot;,120+ Sports Modes, 240*240 PX High Res with SpO2, Heart Rate Monitoring &amp; IP67 Rating"/>
    <s v="Fire-Boltt Phoenix Smart"/>
    <s v="Electronics|WearableTechnology|SmartWatches"/>
    <x v="1"/>
    <n v="1998"/>
    <n v="9999"/>
    <x v="0"/>
    <n v="0.8"/>
    <x v="4"/>
    <n v="27709"/>
    <n v="27706229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x v="0"/>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s v="boAt Wave Call Smart Watch, Smart Talk with Advanced Dedicated Bluetooth Calling Chip, 1.69‚Äù HD Display with 550 NITS &amp; 70% Color Gamut, 150+ Watch Faces, Multi-Sport Modes,HR,SpO2, IP68(Active Black)"/>
    <s v="boAt Wave Call"/>
    <s v="Electronics|WearableTechnology|SmartWatches"/>
    <x v="1"/>
    <n v="1799"/>
    <n v="7990"/>
    <x v="0"/>
    <n v="0.77"/>
    <x v="11"/>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x v="0"/>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s v="SanDisk Cruzer Blade 32GB USB Flash Drive"/>
    <s v="SanDisk Cruzer Blade"/>
    <s v="Computers&amp;Accessories|ExternalDevices&amp;DataStorage|PenDrives"/>
    <x v="0"/>
    <n v="289"/>
    <n v="650"/>
    <x v="0"/>
    <n v="0.56000000000000005"/>
    <x v="4"/>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x v="0"/>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s v="Logitech B170 Wireless"/>
    <s v="Computers&amp;Accessories|Accessories&amp;Peripherals|Keyboards,Mice&amp;InputDevices|Mice"/>
    <x v="0"/>
    <n v="599"/>
    <n v="895"/>
    <x v="0"/>
    <n v="0.33"/>
    <x v="5"/>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x v="0"/>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s v="Storio Kids Toys"/>
    <s v="Computers&amp;Accessories|Accessories&amp;Peripherals|Keyboards,Mice&amp;InputDevices|GraphicTablets"/>
    <x v="0"/>
    <n v="217"/>
    <n v="237"/>
    <x v="1"/>
    <n v="0.08"/>
    <x v="11"/>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x v="0"/>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s v="boAt Airdopes 121v2"/>
    <s v="Electronics|Headphones,Earbuds&amp;Accessories|Headphones|In-Ear"/>
    <x v="1"/>
    <n v="1299"/>
    <n v="2990"/>
    <x v="0"/>
    <n v="0.56999999999999995"/>
    <x v="11"/>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x v="0"/>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s v="SKE Bed Study"/>
    <s v="Computers&amp;Accessories|Accessories&amp;Peripherals|LaptopAccessories|Lapdesks"/>
    <x v="0"/>
    <n v="263"/>
    <n v="699"/>
    <x v="0"/>
    <n v="0.62"/>
    <x v="12"/>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x v="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s v="SanDisk Ultra¬Æ microSDXC‚Ñ¢ UHS-I Card, 64GB, 140MB/s R, 10 Y Warranty, for Smartphones"/>
    <s v="SanDisk Ultra¬Æ microSDXC‚Ñ¢"/>
    <s v="Electronics|Accessories|MemoryCards|MicroSD"/>
    <x v="1"/>
    <n v="569"/>
    <n v="1000"/>
    <x v="0"/>
    <n v="0.43"/>
    <x v="5"/>
    <n v="67262"/>
    <n v="67262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x v="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s v="Noise Pulse Go Buzz Smart Watch Bluetooth Calling with 1.69&quot; Display, 550 NITS, 150+ Cloud Watch Face, SPo2, Heart Rate Tracking, 100 Sports Mode with Auto Detection, Longer Battery (Jet Black)"/>
    <s v="Noise Pulse Go"/>
    <s v="Electronics|WearableTechnology|SmartWatches"/>
    <x v="1"/>
    <n v="1999"/>
    <n v="4999"/>
    <x v="0"/>
    <n v="0.6"/>
    <x v="3"/>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x v="0"/>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s v="boAt Rockerz 255 Pro+ in-Ear Bluetooth Neckband with Upto 40 Hours Playback, ASAP  Charge, IPX7, Dual Pairing, BT v5.0, with Mic (Active Black)"/>
    <s v="boAt Rockerz 255"/>
    <s v="Electronics|Headphones,Earbuds&amp;Accessories|Headphones|In-Ear"/>
    <x v="1"/>
    <n v="1399"/>
    <n v="3990"/>
    <x v="0"/>
    <n v="0.65"/>
    <x v="3"/>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x v="0"/>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s v="STRIFF Adjustable Laptop"/>
    <s v="Computers&amp;Accessories|Accessories&amp;Peripherals|LaptopAccessories|NotebookComputerStands"/>
    <x v="0"/>
    <n v="349"/>
    <n v="1499"/>
    <x v="0"/>
    <n v="0.77"/>
    <x v="4"/>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x v="0"/>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s v="ZEBRONICS Zeb-Bro in"/>
    <s v="Electronics|Headphones,Earbuds&amp;Accessories|Headphones|In-Ear"/>
    <x v="1"/>
    <n v="149"/>
    <n v="399"/>
    <x v="1"/>
    <n v="0.63"/>
    <x v="12"/>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x v="0"/>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s v="JBL C100SI Wired In Ear Headphones with Mic, JBL Pure Bass Sound, One Button Multi-function Remote, Angled Buds for Comfort fit (Black)"/>
    <s v="JBL C100SI Wired"/>
    <s v="Electronics|Headphones,Earbuds&amp;Accessories|Headphones|In-Ear"/>
    <x v="1"/>
    <n v="599"/>
    <n v="999"/>
    <x v="0"/>
    <n v="0.4"/>
    <x v="3"/>
    <n v="192587"/>
    <n v="192394413"/>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x v="0"/>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s v="boAt Rockerz 450 Bluetooth On Ear Headphones with Mic, Upto 15 Hours Playback, 40MM Drivers, Padded Ear Cushions, Integrated Controls and Dual Modes(Luscious Black)"/>
    <s v="boAt Rockerz 450"/>
    <s v="Electronics|Headphones,Earbuds&amp;Accessories|Headphones|On-Ear"/>
    <x v="1"/>
    <n v="1220"/>
    <n v="3990"/>
    <x v="0"/>
    <n v="0.69"/>
    <x v="3"/>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x v="0"/>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s v="boAt Wave Lite Smartwatch with 1.69&quot; HD Display, Sleek Metal Body, HR &amp; SpO2 Level Monitor, 140+ Watch Faces, Activity Tracker, Multiple Sports Modes, IP68 &amp; 7 Days Battery Life(Active Black)"/>
    <s v="boAt Wave Lite"/>
    <s v="Electronics|WearableTechnology|SmartWatches"/>
    <x v="1"/>
    <n v="1499"/>
    <n v="6990"/>
    <x v="0"/>
    <n v="0.79"/>
    <x v="2"/>
    <n v="21797"/>
    <n v="15236103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x v="0"/>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s v="JBL C50HI, Wired in Ear Headphones with Mic, One Button Multi-Function Remote, Lightweight &amp; Comfortable fit (Black)"/>
    <s v="JBL C50HI, Wired"/>
    <s v="Electronics|Headphones,Earbuds&amp;Accessories|Headphones|In-Ear"/>
    <x v="1"/>
    <n v="499"/>
    <n v="999"/>
    <x v="0"/>
    <n v="0.5"/>
    <x v="2"/>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x v="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s v="LAPSTER Spiral Charger"/>
    <s v="Computers&amp;Accessories|Accessories&amp;Peripherals|Cables&amp;Accessories|CableConnectionProtectors"/>
    <x v="0"/>
    <n v="99"/>
    <n v="999"/>
    <x v="0"/>
    <n v="0.9"/>
    <x v="3"/>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x v="0"/>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s v="pTron Bullet Pro 36W PD Quick Charger, 3 Port Fast Car Charger Adapter - Compatible with All Smartphones &amp; Tablets (Black)"/>
    <s v="pTron Bullet Pro"/>
    <s v="Electronics|Mobiles&amp;Accessories|MobileAccessories|Chargers|AutomobileChargers"/>
    <x v="1"/>
    <n v="349"/>
    <n v="1299"/>
    <x v="0"/>
    <n v="0.73"/>
    <x v="1"/>
    <n v="14283"/>
    <n v="18553617"/>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x v="0"/>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s v="HP v236w USB 2.0 64GB Pen Drive, Metal"/>
    <s v="HP v236w USB"/>
    <s v="Computers&amp;Accessories|ExternalDevices&amp;DataStorage|PenDrives"/>
    <x v="0"/>
    <n v="475"/>
    <n v="1500"/>
    <x v="0"/>
    <n v="0.68"/>
    <x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x v="0"/>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s v="HP X1000 Wired"/>
    <s v="Computers&amp;Accessories|Accessories&amp;Peripherals|Keyboards,Mice&amp;InputDevices|Mice"/>
    <x v="0"/>
    <n v="269"/>
    <n v="649"/>
    <x v="0"/>
    <n v="0.59"/>
    <x v="4"/>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x v="0"/>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s v="Portronics Toad 23"/>
    <s v="Computers&amp;Accessories|Accessories&amp;Peripherals|Keyboards,Mice&amp;InputDevices|Mice"/>
    <x v="0"/>
    <n v="299"/>
    <n v="599"/>
    <x v="0"/>
    <n v="0.5"/>
    <x v="3"/>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x v="0"/>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s v="Noise ColorFit Pulse Grand Smart Watch with 1.69&quot;(4.29cm) HD Display, 60 Sports Modes, 150 Watch Faces, Fast Charge, Spo2, Stress, Sleep, Heart Rate Monitoring &amp; IP68 Waterproof (Jet Black)"/>
    <s v="Noise ColorFit Pulse"/>
    <s v="Electronics|WearableTechnology|SmartWatches"/>
    <x v="1"/>
    <n v="1599"/>
    <n v="3999"/>
    <x v="0"/>
    <n v="0.6"/>
    <x v="1"/>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x v="0"/>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s v="Fire-Boltt Ninja 3 Smartwatch Full Touch 1.69 &amp; 60 Sports Modes with IP68, Sp02 Tracking, Over 100 Cloud based watch faces - Black"/>
    <s v="Fire-Boltt Ninja 3"/>
    <s v="Electronics|WearableTechnology|SmartWatches"/>
    <x v="1"/>
    <n v="1499"/>
    <n v="7999"/>
    <x v="0"/>
    <n v="0.81"/>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x v="0"/>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s v="Boult Audio BassBuds X1 in-Ear Wired Earphones with 10mm Extra Bass Driver and HD Sound with mic(Black)"/>
    <s v="Boult Audio BassBuds"/>
    <s v="Electronics|Headphones,Earbuds&amp;Accessories|Headphones|In-Ear"/>
    <x v="1"/>
    <n v="329"/>
    <n v="999"/>
    <x v="0"/>
    <n v="0.67"/>
    <x v="2"/>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x v="0"/>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s v="Dell KB216 Wired"/>
    <s v="Computers&amp;Accessories|Accessories&amp;Peripherals|Keyboards,Mice&amp;InputDevices|Keyboards"/>
    <x v="0"/>
    <n v="549"/>
    <n v="1799"/>
    <x v="0"/>
    <n v="0.69"/>
    <x v="4"/>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x v="0"/>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s v="Fire-Boltt India's No 1 Smartwatch Brand Talk 2 Bluetooth Calling Smartwatch with Dual Button, Hands On Voice Assistance, 60 Sports Modes, in Built Mic &amp; Speaker with IP68 Rating"/>
    <s v="Fire-Boltt India's No"/>
    <s v="Electronics|WearableTechnology|SmartWatches"/>
    <x v="1"/>
    <n v="2199"/>
    <n v="9999"/>
    <x v="0"/>
    <n v="0.78"/>
    <x v="0"/>
    <n v="29478"/>
    <n v="29475052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x v="0"/>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s v="Dell MS116 1000Dpi USB Wired Optical Mouse, Led Tracking, Scrolling Wheel, Plug and Play."/>
    <s v="Dell MS116 1000Dpi"/>
    <s v="Computers&amp;Accessories|Accessories&amp;Peripherals|Keyboards,Mice&amp;InputDevices|Mice"/>
    <x v="0"/>
    <n v="299"/>
    <n v="650"/>
    <x v="0"/>
    <n v="0.54"/>
    <x v="6"/>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x v="0"/>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s v="Boya ByM1 Auxiliary"/>
    <s v="MusicalInstruments|Microphones|Condenser"/>
    <x v="2"/>
    <n v="798"/>
    <n v="1995"/>
    <x v="0"/>
    <n v="0.6"/>
    <x v="1"/>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x v="0"/>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s v="Wayona Nylon Braided USB to Lightning Fast Charging and Data Sync Cable Compatible for iPhone 13, 12,11, X, 8, 7, 6, 5, iPad Air, Pro, Mini (3 FT Pack of 1, Grey)"/>
    <s v="Wayona Nylon Braided"/>
    <s v="Computers&amp;Accessories|Accessories&amp;Peripherals|Cables&amp;Accessories|Cables|USBCables"/>
    <x v="0"/>
    <n v="399"/>
    <n v="1099"/>
    <x v="0"/>
    <n v="0.64"/>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s v="Duracell Ultra Alkaline AA Battery, 8 Pcs"/>
    <s v="Duracell Ultra Alkaline"/>
    <s v="Electronics|GeneralPurposeBatteries&amp;BatteryChargers|DisposableBatteries"/>
    <x v="1"/>
    <n v="266"/>
    <n v="315"/>
    <x v="1"/>
    <n v="0.16"/>
    <x v="6"/>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x v="0"/>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s v="Classmate Octane Neon-"/>
    <s v="OfficeProducts|OfficePaperProducts|Paper|Stationery|Pens,Pencils&amp;WritingSupplies|Pens&amp;Refills|GelInkRollerballPens"/>
    <x v="3"/>
    <n v="50"/>
    <n v="50"/>
    <x v="2"/>
    <n v="0"/>
    <x v="4"/>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x v="0"/>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s v="3M Scotch Double"/>
    <s v="Home&amp;Kitchen|CraftMaterials|Scrapbooking|Tape"/>
    <x v="4"/>
    <n v="130"/>
    <n v="165"/>
    <x v="2"/>
    <n v="0.21"/>
    <x v="2"/>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x v="0"/>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s v="boAt Bassheads 152"/>
    <s v="Electronics|Headphones,Earbuds&amp;Accessories|Headphones|In-Ear"/>
    <x v="1"/>
    <n v="449"/>
    <n v="1290"/>
    <x v="0"/>
    <n v="0.65"/>
    <x v="3"/>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x v="0"/>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s v="Fire-Boltt Visionary 1.78&quot; AMOLED Bluetooth Calling Smartwatch with 368*448 Pixel Resolution 100+ Sports Mode, TWS Connection, Voice Assistance, SPO2 &amp; Heart Rate Monitoring"/>
    <s v="Fire-Boltt Visionary 1.78&quot;"/>
    <s v="Electronics|WearableTechnology|SmartWatches"/>
    <x v="1"/>
    <n v="3999"/>
    <n v="16999"/>
    <x v="0"/>
    <n v="0.76"/>
    <x v="4"/>
    <n v="17162"/>
    <n v="291736838"/>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x v="6"/>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s v="boAt BassHeads 122 Wired Earphones with Heavy Bass, Integrated Controls and Mic (Gun Metal)"/>
    <s v="boAt BassHeads 122"/>
    <s v="Electronics|Headphones,Earbuds&amp;Accessories|Headphones|In-Ear"/>
    <x v="1"/>
    <n v="399"/>
    <n v="1290"/>
    <x v="0"/>
    <n v="0.69"/>
    <x v="0"/>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x v="0"/>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s v="Dell USB Wireless"/>
    <s v="Computers&amp;Accessories|Accessories&amp;Peripherals|Keyboards,Mice&amp;InputDevices|Keyboard&amp;MouseSets"/>
    <x v="0"/>
    <n v="1399"/>
    <n v="2498"/>
    <x v="0"/>
    <n v="0.44"/>
    <x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x v="0"/>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s v="Ambrane Unbreakable 60W / 3A Fast Charging 1.5m Braided Type C Cable for Smartphones, Tablets, Laptops &amp; other Type C devices, PD Technology, 480Mbps Data Sync, Quick Charge 3.0 (RCT15A, Black)"/>
    <s v="Ambrane Unbreakable 60W"/>
    <s v="Computers&amp;Accessories|Accessories&amp;Peripherals|Cables&amp;Accessories|Cables|USBCables"/>
    <x v="0"/>
    <n v="199"/>
    <n v="349"/>
    <x v="1"/>
    <n v="0.43"/>
    <x v="1"/>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x v="0"/>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s v="Sounce Fast Phone Charging Cable &amp; Data Sync USB Cable Compatible for iPhone 13, 12,11, X, 8, 7, 6, 5, iPad Air, Pro, Mini &amp; iOS Devices"/>
    <s v="Sounce Fast Phone"/>
    <s v="Computers&amp;Accessories|Accessories&amp;Peripherals|Cables&amp;Accessories|Cables|USBCables"/>
    <x v="0"/>
    <n v="199"/>
    <n v="999"/>
    <x v="0"/>
    <n v="0.8"/>
    <x v="2"/>
    <n v="7928"/>
    <n v="79200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x v="0"/>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s v="Noise ColorFit Pro 4 Advanced Bluetooth Calling Smart Watch with 1.72&quot; TruView Display, Fully-Functional Digital Crown, 311 PPI, 60Hz Refresh Rate, 500 NITS Brightness (Charcoal Black)"/>
    <s v="Noise ColorFit Pro"/>
    <s v="Electronics|WearableTechnology|SmartWatches"/>
    <x v="1"/>
    <n v="2998"/>
    <n v="5999"/>
    <x v="0"/>
    <n v="0.5"/>
    <x v="3"/>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x v="0"/>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s v="Seagate Expansion 1TB External HDD - USB 3.0 for Windows and Mac with 3 yr Data Recovery Services, Portable Hard Drive (STKM1000400)"/>
    <s v="Seagate Expansion 1TB"/>
    <s v="Computers&amp;Accessories|ExternalDevices&amp;DataStorage|ExternalHardDisks"/>
    <x v="0"/>
    <n v="4098"/>
    <n v="4999"/>
    <x v="0"/>
    <n v="0.18"/>
    <x v="6"/>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x v="0"/>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s v="HP w100 480P"/>
    <s v="Electronics|Cameras&amp;Photography|VideoCameras"/>
    <x v="1"/>
    <n v="499"/>
    <n v="1999"/>
    <x v="0"/>
    <n v="0.75"/>
    <x v="7"/>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x v="0"/>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s v="ZEBRONICS Zeb-Dash Plus"/>
    <s v="Computers&amp;Accessories|Accessories&amp;Peripherals|Keyboards,Mice&amp;InputDevices|Mice"/>
    <x v="0"/>
    <n v="299"/>
    <n v="449"/>
    <x v="1"/>
    <n v="0.33"/>
    <x v="12"/>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x v="0"/>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s v="boAt Deuce USB 300 2 in 1 Type-C &amp; Micro USB Stress Resistant, Tangle-Free, Sturdy Cable with 3A Fast Charging &amp; 480mbps Data Transmission, 10000+ Bends Lifespan and Extended 1.5m Length(Martian Red)"/>
    <s v="boAt Deuce USB"/>
    <s v="Computers&amp;Accessories|Accessories&amp;Peripherals|Cables&amp;Accessories|Cables|USBCables"/>
    <x v="0"/>
    <n v="329"/>
    <n v="699"/>
    <x v="0"/>
    <n v="0.53"/>
    <x v="0"/>
    <n v="94364"/>
    <n v="6596043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x v="0"/>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s v="Zebronics Zeb-Companion 107 USB Wireless Keyboard and Mouse Set with Nano Receiver (Black)"/>
    <s v="Zebronics Zeb-Companion 107"/>
    <s v="Computers&amp;Accessories|Accessories&amp;Peripherals|Keyboards,Mice&amp;InputDevices|Keyboard&amp;MouseSets"/>
    <x v="0"/>
    <n v="699"/>
    <n v="999"/>
    <x v="0"/>
    <n v="0.3"/>
    <x v="12"/>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x v="0"/>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s v="SYVO WT 3130"/>
    <s v="Electronics|Cameras&amp;Photography|Accessories|Tripods&amp;Monopods|Tabletop&amp;TravelTripods"/>
    <x v="1"/>
    <n v="799"/>
    <n v="3990"/>
    <x v="0"/>
    <n v="0.8"/>
    <x v="4"/>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x v="0"/>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s v="Boult Audio Airbass"/>
    <s v="Electronics|Headphones,Earbuds&amp;Accessories|Headphones|In-Ear"/>
    <x v="1"/>
    <n v="1399"/>
    <n v="5499"/>
    <x v="0"/>
    <n v="0.75"/>
    <x v="2"/>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x v="0"/>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s v="Portronics Konnect L 1.2M Fast Charging 3A 8 Pin USB Cable with Charge &amp; Sync Function for iPhone, iPad (Grey)"/>
    <s v="Portronics Konnect L"/>
    <s v="Computers&amp;Accessories|Accessories&amp;Peripherals|Cables&amp;Accessories|Cables|USBCables"/>
    <x v="0"/>
    <n v="154"/>
    <n v="399"/>
    <x v="1"/>
    <n v="0.61"/>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x v="0"/>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s v="SanDisk Ultra Flair 64GB USB 3.0 Pen Drive, Multicolor"/>
    <s v="SanDisk Ultra Flair"/>
    <s v="Computers&amp;Accessories|ExternalDevices&amp;DataStorage|PenDrives"/>
    <x v="0"/>
    <n v="519"/>
    <n v="1350"/>
    <x v="0"/>
    <n v="0.62"/>
    <x v="4"/>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x v="0"/>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s v="boAt Xtend Smartwatch with Alexa Built-in, 1.69‚Äù HD Display, Multiple Watch Faces, Stress Monitor, Heart &amp; SpO2 Monitoring, 14 Sports Modes, Sleep Monitor, 5 ATM &amp; 7 Days Battery(Charcoal Black)"/>
    <s v="boAt Xtend Smartwatch"/>
    <s v="Electronics|WearableTechnology|SmartWatches"/>
    <x v="1"/>
    <n v="2299"/>
    <n v="7990"/>
    <x v="0"/>
    <n v="0.71"/>
    <x v="0"/>
    <n v="69619"/>
    <n v="5562558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x v="0"/>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s v="Tygot Bluetooth Extendable Selfie Sticks with Wireless Remote and Tripod Stand, 3-in-1 Multifunctional Selfie Stick with Tripod Stand Compatible with iPhone/OnePlus/Samsung/Oppo/Vivo and All Phones"/>
    <s v="Tygot Bluetooth Extendable"/>
    <s v="Electronics|Mobiles&amp;Accessories|MobileAccessories|Photo&amp;VideoAccessories|SelfieSticks"/>
    <x v="1"/>
    <n v="399"/>
    <n v="1999"/>
    <x v="0"/>
    <n v="0.8"/>
    <x v="1"/>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x v="0"/>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s v="boAt Rockerz 330 in-Ear Bluetooth Neckband with Upto 30 Hours Playtime, ASAP  Charge, Signature Sound, Dual Pairing &amp; IPX5 with Mic (Active Black)"/>
    <s v="boAt Rockerz 330"/>
    <s v="Electronics|Headphones,Earbuds&amp;Accessories|Headphones|In-Ear"/>
    <x v="1"/>
    <n v="1499"/>
    <n v="3990"/>
    <x v="0"/>
    <n v="0.62"/>
    <x v="3"/>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x v="6"/>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s v="Casio FX-991ES Plus-2nd"/>
    <s v="OfficeProducts|OfficeElectronics|Calculators|Scientific"/>
    <x v="3"/>
    <n v="1295"/>
    <n v="1295"/>
    <x v="0"/>
    <n v="0"/>
    <x v="6"/>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x v="0"/>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s v="TP-Link AC750 Wifi"/>
    <s v="Computers&amp;Accessories|NetworkingDevices|Repeaters&amp;Extenders"/>
    <x v="0"/>
    <n v="1889"/>
    <n v="5499"/>
    <x v="0"/>
    <n v="0.66"/>
    <x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x v="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s v="boAt Bassheads 242"/>
    <s v="Electronics|Headphones,Earbuds&amp;Accessories|Headphones|In-Ear"/>
    <x v="1"/>
    <n v="455"/>
    <n v="1490"/>
    <x v="0"/>
    <n v="0.69"/>
    <x v="3"/>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x v="0"/>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s v="DIGITEK¬Æ (DTR 260"/>
    <s v="Electronics|Cameras&amp;Photography|Accessories|Tripods&amp;Monopods|TripodLegs"/>
    <x v="1"/>
    <n v="399"/>
    <n v="995"/>
    <x v="0"/>
    <n v="0.6"/>
    <x v="2"/>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x v="0"/>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s v="Samsung EVO Plus 128GB microSDXC UHS-I U3 130MB/s Full HD &amp; 4K UHD Memory Card with Adapter (MB-MC128KA), Blue"/>
    <s v="Samsung EVO Plus"/>
    <s v="Electronics|Accessories|MemoryCards|MicroSD"/>
    <x v="1"/>
    <n v="1059"/>
    <n v="3999"/>
    <x v="0"/>
    <n v="0.74"/>
    <x v="4"/>
    <n v="140035"/>
    <n v="55999996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x v="0"/>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s v="pTron Solero TB301 3A Type-C Data and Fast Charging Cable, Made in India, 480Mbps Data Sync, Strong and Durable 1.5-Meter Nylon Braided USB Cable for Type-C Devices for Charging Adapter (Black)"/>
    <s v="pTron Solero TB301"/>
    <s v="Computers&amp;Accessories|Accessories&amp;Peripherals|Cables&amp;Accessories|Cables|USBCables"/>
    <x v="0"/>
    <n v="149"/>
    <n v="1000"/>
    <x v="0"/>
    <n v="0.85"/>
    <x v="2"/>
    <n v="24870"/>
    <n v="24870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x v="1"/>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s v="HP 805 Black Original Ink Cartridge"/>
    <s v="HP 805 Black"/>
    <s v="Computers&amp;Accessories|Printers,Inks&amp;Accessories|Inks,Toners&amp;Cartridges|InkjetInkCartridges"/>
    <x v="0"/>
    <n v="717"/>
    <n v="761"/>
    <x v="0"/>
    <n v="0.06"/>
    <x v="1"/>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x v="0"/>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s v="Sounce Spiral Charger Cable Protector Data Cable Saver Charging Cord Protective Cable Cover Headphone MacBook Laptop Earphone Cell Phone Set of 3 (Cable Protector (12 Units))"/>
    <s v="Sounce Spiral Charger"/>
    <s v="Computers&amp;Accessories|Accessories&amp;Peripherals|Cables&amp;Accessories|CableConnectionProtectors"/>
    <x v="0"/>
    <n v="99"/>
    <n v="999"/>
    <x v="0"/>
    <n v="0.9"/>
    <x v="1"/>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x v="0"/>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s v="GIZGA essentials Universal Silicone Keyboard Protector Skin for 15.6-inches Laptop (5 x 6 x 3 inches)"/>
    <s v="GIZGA essentials Universal"/>
    <s v="Computers&amp;Accessories|Accessories&amp;Peripherals|Keyboards,Mice&amp;InputDevices|Keyboard&amp;MiceAccessories|DustCovers"/>
    <x v="0"/>
    <n v="39"/>
    <n v="299"/>
    <x v="1"/>
    <n v="0.87"/>
    <x v="12"/>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x v="0"/>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s v="SanDisk Ultra 128"/>
    <s v="Computers&amp;Accessories|ExternalDevices&amp;DataStorage|PenDrives"/>
    <x v="0"/>
    <n v="889"/>
    <n v="2500"/>
    <x v="0"/>
    <n v="0.64"/>
    <x v="4"/>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x v="0"/>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s v="Boult Audio ZCharge"/>
    <s v="Electronics|Headphones,Earbuds&amp;Accessories|Headphones|In-Ear"/>
    <x v="1"/>
    <n v="1199"/>
    <n v="4999"/>
    <x v="0"/>
    <n v="0.76"/>
    <x v="11"/>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x v="0"/>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s v="Dell WM118 Wireless"/>
    <s v="Computers&amp;Accessories|Accessories&amp;Peripherals|Keyboards,Mice&amp;InputDevices|Mice"/>
    <x v="0"/>
    <n v="569"/>
    <n v="1299"/>
    <x v="0"/>
    <n v="0.56000000000000005"/>
    <x v="5"/>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x v="0"/>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s v="Boult Audio AirBass"/>
    <s v="Electronics|Headphones,Earbuds&amp;Accessories|Headphones|In-Ear"/>
    <x v="1"/>
    <n v="1499"/>
    <n v="8999"/>
    <x v="0"/>
    <n v="0.83"/>
    <x v="7"/>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x v="0"/>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s v="Eveready 1015 Carbon"/>
    <s v="Electronics|GeneralPurposeBatteries&amp;BatteryChargers|DisposableBatteries"/>
    <x v="1"/>
    <n v="149"/>
    <n v="180"/>
    <x v="2"/>
    <n v="0.17"/>
    <x v="5"/>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x v="0"/>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s v="Zebronics Zeb-Transformer-M Optical"/>
    <s v="Computers&amp;Accessories|Accessories&amp;Peripherals|PCGamingPeripherals|GamingMice"/>
    <x v="0"/>
    <n v="399"/>
    <n v="549"/>
    <x v="0"/>
    <n v="0.27"/>
    <x v="5"/>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x v="0"/>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s v="PIDILITE Fevicryl Acrylic"/>
    <s v="Home&amp;Kitchen|CraftMaterials|PaintingMaterials|Paints"/>
    <x v="4"/>
    <n v="191"/>
    <n v="225"/>
    <x v="1"/>
    <n v="0.15"/>
    <x v="5"/>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x v="0"/>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s v="STRIFF Mpad Mouse"/>
    <s v="Computers&amp;Accessories|Accessories&amp;Peripherals|Keyboards,Mice&amp;InputDevices|Keyboard&amp;MiceAccessories|MousePads"/>
    <x v="0"/>
    <n v="129"/>
    <n v="999"/>
    <x v="0"/>
    <n v="0.87"/>
    <x v="0"/>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x v="0"/>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s v="Gizga Essentials Hard"/>
    <s v="Computers&amp;Accessories|Accessories&amp;Peripherals|HardDiskBags"/>
    <x v="0"/>
    <n v="199"/>
    <n v="599"/>
    <x v="0"/>
    <n v="0.67"/>
    <x v="6"/>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x v="0"/>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s v="Boult Audio FXCharge"/>
    <s v="Electronics|Headphones,Earbuds&amp;Accessories|Headphones|In-Ear"/>
    <x v="1"/>
    <n v="999"/>
    <n v="4499"/>
    <x v="0"/>
    <n v="0.78"/>
    <x v="11"/>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x v="0"/>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s v="Boult Audio Probass"/>
    <s v="Electronics|Headphones,Earbuds&amp;Accessories|Headphones|In-Ear"/>
    <x v="1"/>
    <n v="899"/>
    <n v="4499"/>
    <x v="0"/>
    <n v="0.8"/>
    <x v="11"/>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x v="0"/>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s v="Ambrane 20000mAh Power Bank with 20W Fast Charging, Triple Output, Power Delivery, Type C Input, Made in India, Multi-Layer Protection, Li-Polymer + Type C Cable (Stylo-20k, Black)"/>
    <s v="Ambrane 20000mAh Power"/>
    <s v="Electronics|Mobiles&amp;Accessories|MobileAccessories|Chargers|PowerBanks"/>
    <x v="1"/>
    <n v="1799"/>
    <n v="2499"/>
    <x v="0"/>
    <n v="0.28000000000000003"/>
    <x v="3"/>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x v="0"/>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s v="boAt Micro USB 55 Tangle-free, Sturdy Micro USB Cable with 3A Fast Charging &amp; 480mbps Data Transmission (Black)"/>
    <s v="boAt Micro USB"/>
    <s v="Computers&amp;Accessories|Accessories&amp;Peripherals|Cables&amp;Accessories|Cables|USBCables"/>
    <x v="0"/>
    <n v="176.63"/>
    <n v="499"/>
    <x v="1"/>
    <n v="0.65"/>
    <x v="3"/>
    <n v="15189"/>
    <n v="7579311"/>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x v="0"/>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s v="Casio FX-82MS 2nd Gen Non-Programmable Scientific Calculator, 240 Functions and 2-line Display, Black"/>
    <s v="Casio FX-82MS 2nd"/>
    <s v="OfficeProducts|OfficeElectronics|Calculators|Scientific"/>
    <x v="3"/>
    <n v="522"/>
    <n v="550"/>
    <x v="0"/>
    <n v="0.05"/>
    <x v="5"/>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x v="0"/>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s v="Tygot 10 Inches"/>
    <s v="Electronics|Cameras&amp;Photography|Flashes|Macro&amp;RinglightFlashes"/>
    <x v="1"/>
    <n v="799"/>
    <n v="1999"/>
    <x v="0"/>
    <n v="0.6"/>
    <x v="11"/>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x v="0"/>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s v="HP X200 Wireless"/>
    <s v="Computers&amp;Accessories|Accessories&amp;Peripherals|Keyboards,Mice&amp;InputDevices|Mice"/>
    <x v="0"/>
    <n v="681"/>
    <n v="1199"/>
    <x v="0"/>
    <n v="0.43"/>
    <x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x v="0"/>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s v="Oakter Mini UPS"/>
    <s v="Computers&amp;Accessories|NetworkingDevices"/>
    <x v="0"/>
    <n v="1199"/>
    <n v="3490"/>
    <x v="0"/>
    <n v="0.66"/>
    <x v="3"/>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x v="0"/>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s v="TP-Link Archer AC1200"/>
    <s v="Computers&amp;Accessories|NetworkingDevices|Routers"/>
    <x v="0"/>
    <n v="2499"/>
    <n v="4999"/>
    <x v="0"/>
    <n v="0.5"/>
    <x v="5"/>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x v="0"/>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s v="boAt Rockerz 550"/>
    <s v="Electronics|Headphones,Earbuds&amp;Accessories|Headphones|Over-Ear"/>
    <x v="1"/>
    <n v="1799"/>
    <n v="4999"/>
    <x v="0"/>
    <n v="0.64"/>
    <x v="3"/>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x v="0"/>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s v="Xiaomi Mi Wired"/>
    <s v="Electronics|Headphones,Earbuds&amp;Accessories|Headphones|In-Ear"/>
    <x v="1"/>
    <n v="429"/>
    <n v="599"/>
    <x v="0"/>
    <n v="0.28000000000000003"/>
    <x v="3"/>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x v="0"/>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s v="Zodo 8. 5"/>
    <s v="Computers&amp;Accessories|Accessories&amp;Peripherals|Keyboards,Mice&amp;InputDevices|GraphicTablets"/>
    <x v="0"/>
    <n v="100"/>
    <n v="499"/>
    <x v="1"/>
    <n v="0.8"/>
    <x v="12"/>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x v="0"/>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s v="Zebronics ZEB-KM2100 Multimedia"/>
    <s v="Computers&amp;Accessories|Accessories&amp;Peripherals|Keyboards,Mice&amp;InputDevices|Keyboards"/>
    <x v="0"/>
    <n v="329"/>
    <n v="399"/>
    <x v="1"/>
    <n v="0.18"/>
    <x v="9"/>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x v="0"/>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s v="MI Usb Type-C Cable Smartphone (Black)"/>
    <s v="MI Usb Type-C"/>
    <s v="Computers&amp;Accessories|Accessories&amp;Peripherals|Cables&amp;Accessories|Cables|USBCables"/>
    <x v="0"/>
    <n v="229"/>
    <n v="299"/>
    <x v="1"/>
    <n v="0.23"/>
    <x v="4"/>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x v="0"/>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s v="ZEBRONICS Zeb-Comfort Wired USB Mouse, 3-Button, 1000 DPI Optical Sensor, Plug &amp; Play, for Windows/Mac, Black"/>
    <s v="ZEBRONICS Zeb-Comfort Wired"/>
    <s v="Computers&amp;Accessories|Accessories&amp;Peripherals|Keyboards,Mice&amp;InputDevices|Mice"/>
    <x v="0"/>
    <n v="139"/>
    <n v="299"/>
    <x v="1"/>
    <n v="0.54"/>
    <x v="11"/>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x v="0"/>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s v="boAt Rockerz 370"/>
    <s v="Electronics|Headphones,Earbuds&amp;Accessories|Headphones|On-Ear"/>
    <x v="1"/>
    <n v="1199"/>
    <n v="2499"/>
    <x v="0"/>
    <n v="0.52"/>
    <x v="1"/>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x v="0"/>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s v="ZEBRONICS Zeb-Astra 20"/>
    <s v="Electronics|HomeAudio|Speakers|BluetoothSpeakers"/>
    <x v="1"/>
    <n v="1049"/>
    <n v="2299"/>
    <x v="0"/>
    <n v="0.54"/>
    <x v="2"/>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x v="0"/>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s v="Gizga Essentials Spiral Cable Protector Cord Saver for Mac Charger, iPhone Charger, Wire Protector, Lightweight Durable Flexible Wire Winder for Charging Cables, Data Cables, Earphones, Pack of 10"/>
    <s v="Gizga Essentials Spiral"/>
    <s v="Electronics|Mobiles&amp;Accessories|MobileAccessories|D√©cor"/>
    <x v="1"/>
    <n v="119"/>
    <n v="299"/>
    <x v="1"/>
    <n v="0.6"/>
    <x v="3"/>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x v="0"/>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s v="Portronics Konnect L POR-1081 Fast Charging 3A Type-C Cable 1.2Meter with Charge &amp; Sync Function for All Type-C Devices (Grey)"/>
    <s v="Portronics Konnect L"/>
    <s v="Computers&amp;Accessories|Accessories&amp;Peripherals|Cables&amp;Accessories|Cables|USBCables"/>
    <x v="0"/>
    <n v="154"/>
    <n v="339"/>
    <x v="1"/>
    <n v="0.55000000000000004"/>
    <x v="4"/>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x v="0"/>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s v="Panasonic CR-2032/5BE Lithium Coin Battery - Pack of 5"/>
    <s v="Panasonic CR-2032/5BE Lithium"/>
    <s v="Electronics|GeneralPurposeBatteries&amp;BatteryChargers"/>
    <x v="1"/>
    <n v="225"/>
    <n v="250"/>
    <x v="1"/>
    <n v="0.1"/>
    <x v="5"/>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x v="0"/>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s v="MemeHo¬Æ Smart Standard"/>
    <s v="Computers&amp;Accessories|Accessories&amp;Peripherals|LaptopAccessories|Lapdesks"/>
    <x v="0"/>
    <n v="656"/>
    <n v="1499"/>
    <x v="0"/>
    <n v="0.56000000000000005"/>
    <x v="4"/>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x v="0"/>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s v="SanDisk Ultra Dual"/>
    <s v="Computers&amp;Accessories|ExternalDevices&amp;DataStorage|PenDrives"/>
    <x v="0"/>
    <n v="1109"/>
    <n v="2800"/>
    <x v="0"/>
    <n v="0.6"/>
    <x v="4"/>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x v="0"/>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s v="boAt Xtend Smartwatch with Alexa Built-in, 1.69‚Äù HD Display, Multiple Watch Faces, Stress Monitor, Heart &amp; SpO2 Monitoring, 14 Sports Modes, Sleep Monitor, 5 ATM &amp; 7 Days Battery(Pitch Black)"/>
    <s v="boAt Xtend Smartwatch"/>
    <s v="Electronics|WearableTechnology|SmartWatches"/>
    <x v="1"/>
    <n v="2999"/>
    <n v="7990"/>
    <x v="0"/>
    <n v="0.62"/>
    <x v="3"/>
    <n v="48448"/>
    <n v="38709952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x v="0"/>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s v="Tizum Mouse Pad/ Computer Mouse Mat with Anti-Slip Rubber Base | Smooth Mouse Control | Spill-Resistant Surface for Laptop, Notebook, MacBook, Gaming, Laser/ Optical Mouse, 9.4‚Äùx 7.9‚Äù, Multicolored"/>
    <s v="Tizum Mouse Pad/"/>
    <s v="Computers&amp;Accessories|Accessories&amp;Peripherals|Keyboards,Mice&amp;InputDevices|Keyboard&amp;MiceAccessories|MousePads"/>
    <x v="0"/>
    <n v="169"/>
    <n v="299"/>
    <x v="1"/>
    <n v="0.43"/>
    <x v="5"/>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x v="0"/>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s v="Epson 003 65"/>
    <s v="Computers&amp;Accessories|Printers,Inks&amp;Accessories|Inks,Toners&amp;Cartridges|InkjetInkCartridges"/>
    <x v="0"/>
    <n v="309"/>
    <n v="404"/>
    <x v="1"/>
    <n v="0.24"/>
    <x v="5"/>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x v="0"/>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s v="ZEBRONICS Zeb-Thunder Bluetooth"/>
    <s v="Electronics|Headphones,Earbuds&amp;Accessories|Headphones|On-Ear"/>
    <x v="1"/>
    <n v="599"/>
    <n v="1399"/>
    <x v="0"/>
    <n v="0.56999999999999995"/>
    <x v="11"/>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x v="0"/>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s v="Quantum QHM-7406 Full-Sized"/>
    <s v="Computers&amp;Accessories|Accessories&amp;Peripherals|Keyboards,Mice&amp;InputDevices|Keyboards"/>
    <x v="0"/>
    <n v="299"/>
    <n v="599"/>
    <x v="0"/>
    <n v="0.5"/>
    <x v="11"/>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x v="0"/>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s v="STRIFF Laptop Tabletop"/>
    <s v="Computers&amp;Accessories|Accessories&amp;Peripherals|LaptopAccessories|Lapdesks"/>
    <x v="0"/>
    <n v="449"/>
    <n v="999"/>
    <x v="0"/>
    <n v="0.55000000000000004"/>
    <x v="1"/>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x v="0"/>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s v="Logitech M221 Wireless"/>
    <s v="Computers&amp;Accessories|Accessories&amp;Peripherals|Keyboards,Mice&amp;InputDevices|Mice"/>
    <x v="0"/>
    <n v="799"/>
    <n v="1295"/>
    <x v="0"/>
    <n v="0.38"/>
    <x v="5"/>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x v="0"/>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s v="AmazonBasics Flexible Premium HDMI Cable (Black, 4K@60Hz, 18Gbps), 3-Foot"/>
    <s v="AmazonBasics Flexible Premium"/>
    <s v="Electronics|HomeTheater,TV&amp;Video|Accessories|Cables|HDMICables"/>
    <x v="1"/>
    <n v="219"/>
    <n v="700"/>
    <x v="0"/>
    <n v="0.69"/>
    <x v="5"/>
    <n v="426972"/>
    <n v="2988804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x v="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s v="Classmate Soft Cover 6 Subject Spiral Binding Notebook, Single Line, 300 Pages"/>
    <s v="Classmate Soft Cover"/>
    <s v="OfficeProducts|OfficePaperProducts|Paper|Stationery|Notebooks,WritingPads&amp;Diaries|WireboundNotebooks"/>
    <x v="3"/>
    <n v="157"/>
    <n v="160"/>
    <x v="2"/>
    <n v="0.02"/>
    <x v="6"/>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x v="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s v="HP 32GB Class 10 MicroSD Memory Card (U1 TF Card¬†32GB)"/>
    <s v="HP 32GB Class"/>
    <s v="Electronics|Accessories|MemoryCards|MicroSD"/>
    <x v="1"/>
    <n v="369"/>
    <n v="1600"/>
    <x v="0"/>
    <n v="0.77"/>
    <x v="1"/>
    <n v="32625"/>
    <n v="5220000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x v="0"/>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s v="HP 150 Wireless USB Mouse with Ergonomic and ambidextrous Design, 1600 DPI Optical Tracking, 2.4 GHz Wireless connectivity, Dual-Function Scroll Wheel and 12 Month Long Battery Life. 3-Years Warranty."/>
    <s v="HP 150 Wireless"/>
    <s v="Computers&amp;Accessories|Accessories&amp;Peripherals|Keyboards,Mice&amp;InputDevices|Mice"/>
    <x v="0"/>
    <n v="599"/>
    <n v="899"/>
    <x v="0"/>
    <n v="0.33"/>
    <x v="1"/>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x v="0"/>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s v="Duracell Rechargeable AA"/>
    <s v="Electronics|GeneralPurposeBatteries&amp;BatteryChargers|RechargeableBatteries"/>
    <x v="1"/>
    <n v="479"/>
    <n v="599"/>
    <x v="0"/>
    <n v="0.2"/>
    <x v="4"/>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x v="0"/>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s v="Portronics Konnect CL 20W POR-1067 Type-C to 8 Pin USB 1.2M Cable with Power Delivery &amp; 3A Quick Charge Support, Nylon Braided for All Type-C and 8 Pin Devices, Green"/>
    <s v="Portronics Konnect CL"/>
    <s v="Computers&amp;Accessories|Accessories&amp;Peripherals|Cables&amp;Accessories|Cables|USBCables"/>
    <x v="0"/>
    <n v="350"/>
    <n v="899"/>
    <x v="0"/>
    <n v="0.61"/>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x v="0"/>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s v="boAt Airdopes 181 in-Ear True Wireless Earbuds with ENx  Tech, Beast  Mode(Low Latency Upto 60ms) for Gaming, with Mic, ASAP  Charge, 20H Playtime, Bluetooth v5.2, IPX4 &amp; IWP (Cool Grey)"/>
    <s v="boAt Airdopes 181"/>
    <s v="Electronics|Headphones,Earbuds&amp;Accessories|Headphones|In-Ear"/>
    <x v="1"/>
    <n v="1598"/>
    <n v="2990"/>
    <x v="0"/>
    <n v="0.47"/>
    <x v="11"/>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x v="0"/>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s v="TP-Link USB Bluetooth"/>
    <s v="Computers&amp;Accessories|NetworkingDevices|NetworkAdapters|BluetoothAdapters"/>
    <x v="0"/>
    <n v="599"/>
    <n v="899"/>
    <x v="0"/>
    <n v="0.33"/>
    <x v="4"/>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x v="0"/>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s v="Portronics Konnect L 1.2M POR-1401 Fast Charging 3A 8 Pin USB Cable with Charge &amp; Sync Function (White)"/>
    <s v="Portronics Konnect L"/>
    <s v="Computers&amp;Accessories|Accessories&amp;Peripherals|Cables&amp;Accessories|Cables|USBCables"/>
    <x v="0"/>
    <n v="159"/>
    <n v="399"/>
    <x v="1"/>
    <n v="0.6"/>
    <x v="3"/>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x v="0"/>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s v="SanDisk Ultra Dual Drive Luxe USB Type C Flash Drive (Silver, 128 GB, 5Y - SDDDC4-128G-I35)"/>
    <s v="SanDisk Ultra Dual"/>
    <s v="Computers&amp;Accessories|ExternalDevices&amp;DataStorage|PenDrives"/>
    <x v="0"/>
    <n v="1299"/>
    <n v="3000"/>
    <x v="0"/>
    <n v="0.56999999999999995"/>
    <x v="4"/>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x v="0"/>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s v="Noise ColorFit Pulse Smartwatch with 3.56 cm (1.4&quot;) Full Touch HD Display, SpO2, Heart Rate, Sleep Monitors &amp; 10-Day Battery - Jet Black"/>
    <s v="Noise ColorFit Pulse"/>
    <s v="Electronics|WearableTechnology|SmartWatches"/>
    <x v="1"/>
    <n v="1599"/>
    <n v="4999"/>
    <x v="0"/>
    <n v="0.68"/>
    <x v="1"/>
    <n v="67951"/>
    <n v="339687049"/>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x v="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s v="rts [2 Pack] Mini USB C Type C Adapter Plug, Type C Female to USB A Male Charger Charging Cable Adapter Converter compatible for iPhone, Samsung S20 ultra/S21/S10/S8/S9/MacBook Pro iPad Silver"/>
    <s v="rts [2 Pack]"/>
    <s v="Computers&amp;Accessories|Accessories&amp;Peripherals|Adapters|USBtoUSBAdapters"/>
    <x v="0"/>
    <n v="294"/>
    <n v="4999"/>
    <x v="0"/>
    <n v="0.94"/>
    <x v="4"/>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x v="0"/>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s v="HP 682 Black"/>
    <s v="Computers&amp;Accessories|Printers,Inks&amp;Accessories|Inks,Toners&amp;Cartridges|InkjetInkCartridges"/>
    <x v="0"/>
    <n v="828"/>
    <n v="861"/>
    <x v="0"/>
    <n v="0.04"/>
    <x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x v="0"/>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s v="Logitech H111 Wired"/>
    <s v="Electronics|Headphones,Earbuds&amp;Accessories|Headphones|On-Ear"/>
    <x v="1"/>
    <n v="745"/>
    <n v="795"/>
    <x v="0"/>
    <n v="0.06"/>
    <x v="1"/>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x v="0"/>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s v="Digitek DTR 550"/>
    <s v="Electronics|Cameras&amp;Photography|Accessories|Tripods&amp;Monopods|CompleteTripodUnits"/>
    <x v="1"/>
    <n v="1549"/>
    <n v="2495"/>
    <x v="0"/>
    <n v="0.38"/>
    <x v="5"/>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x v="0"/>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s v="MI Braided USB Type-C Cable for Charging Adapter (Red)"/>
    <s v="MI Braided USB"/>
    <s v="Computers&amp;Accessories|Accessories&amp;Peripherals|Cables&amp;Accessories|Cables|USBCables"/>
    <x v="0"/>
    <n v="349"/>
    <n v="399"/>
    <x v="1"/>
    <n v="0.13"/>
    <x v="5"/>
    <n v="18757"/>
    <n v="748404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x v="0"/>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s v="Duracell USB Lightning Apple Certified (Mfi) Braided Sync &amp; Charge Cable For Iphone, Ipad And Ipod. Fast Charging Lightning Cable, 3.9 Feet (1.2M) - Black"/>
    <s v="Duracell USB Lightning"/>
    <s v="Computers&amp;Accessories|Accessories&amp;Peripherals|Cables&amp;Accessories|Cables|USBCables"/>
    <x v="0"/>
    <n v="970"/>
    <n v="1799"/>
    <x v="0"/>
    <n v="0.46"/>
    <x v="6"/>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x v="0"/>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s v="TP-Link TL-WA850RE Single_Band 300Mbps RJ45 Wireless Range Extender, Broadband/Wi-Fi Extender, Wi-Fi Booster/Hotspot with 1 Ethernet Port, Plug and Play, Built-in Access Point Mode, White"/>
    <s v="TP-Link TL-WA850RE Single_Band"/>
    <s v="Computers&amp;Accessories|NetworkingDevices|Repeaters&amp;Extenders"/>
    <x v="0"/>
    <n v="1469"/>
    <n v="2499"/>
    <x v="0"/>
    <n v="0.41"/>
    <x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x v="0"/>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s v="COI Note Pad/Memo"/>
    <s v="OfficeProducts|OfficePaperProducts|Paper|Stationery|Notebooks,WritingPads&amp;Diaries|Notepads&amp;MemoBooks"/>
    <x v="3"/>
    <n v="198"/>
    <n v="800"/>
    <x v="0"/>
    <n v="0.75"/>
    <x v="3"/>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x v="0"/>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s v="Fujifilm Instax Mini"/>
    <s v="Electronics|Cameras&amp;Photography|Accessories|Film"/>
    <x v="1"/>
    <n v="549"/>
    <n v="549"/>
    <x v="0"/>
    <n v="0"/>
    <x v="6"/>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x v="0"/>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s v="Fire-Boltt Ring 3 Smart Watch 1.8 Biggest Display with Advanced Bluetooth Calling Chip, Voice Assistance,118 Sports Modes, in Built Calculator &amp; Games, SpO2, Heart Rate Monitoring"/>
    <s v="Fire-Boltt Ring 3"/>
    <s v="Electronics|WearableTechnology|SmartWatches"/>
    <x v="1"/>
    <n v="2999"/>
    <n v="9999"/>
    <x v="0"/>
    <n v="0.7"/>
    <x v="0"/>
    <n v="20881"/>
    <n v="20878911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x v="0"/>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s v="Samsung Galaxy Watch4 Bluetooth(4.4 cm, Black, Compatible with Android only)"/>
    <s v="Samsung Galaxy Watch4"/>
    <s v="Electronics|WearableTechnology|SmartWatches"/>
    <x v="1"/>
    <n v="12000"/>
    <n v="29999"/>
    <x v="0"/>
    <n v="0.6"/>
    <x v="4"/>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x v="0"/>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s v="Noise Buds Vs104"/>
    <s v="Electronics|Headphones,Earbuds&amp;Accessories|Headphones|In-Ear"/>
    <x v="1"/>
    <n v="1299"/>
    <n v="3499"/>
    <x v="0"/>
    <n v="0.63"/>
    <x v="2"/>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x v="0"/>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s v="Duracell Ultra Alkaline"/>
    <s v="Electronics|GeneralPurposeBatteries&amp;BatteryChargers|DisposableBatteries"/>
    <x v="1"/>
    <n v="269"/>
    <n v="315"/>
    <x v="1"/>
    <n v="0.15"/>
    <x v="6"/>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x v="0"/>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s v="JBL C200SI, Premium"/>
    <s v="Electronics|Headphones,Earbuds&amp;Accessories|Headphones|In-Ear"/>
    <x v="1"/>
    <n v="799"/>
    <n v="1499"/>
    <x v="0"/>
    <n v="0.47"/>
    <x v="3"/>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x v="0"/>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s v="Acer EK220Q 21.5"/>
    <s v="Computers&amp;Accessories|Monitors"/>
    <x v="0"/>
    <n v="6299"/>
    <n v="13750"/>
    <x v="0"/>
    <n v="0.54"/>
    <x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x v="0"/>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s v="E-COSMOS 5V 1.2W"/>
    <s v="Computers&amp;Accessories|Accessories&amp;Peripherals|USBGadgets|Lamps"/>
    <x v="0"/>
    <n v="59"/>
    <n v="59"/>
    <x v="2"/>
    <n v="0"/>
    <x v="11"/>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x v="0"/>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s v="boAt Dual Port"/>
    <s v="Electronics|Mobiles&amp;Accessories|MobileAccessories|Chargers|AutomobileChargers"/>
    <x v="1"/>
    <n v="571"/>
    <n v="999"/>
    <x v="0"/>
    <n v="0.43"/>
    <x v="4"/>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x v="0"/>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s v="Zebronics ZEB-COUNTY 3W"/>
    <s v="Electronics|HomeAudio|Speakers|BluetoothSpeakers"/>
    <x v="1"/>
    <n v="549"/>
    <n v="999"/>
    <x v="0"/>
    <n v="0.45"/>
    <x v="2"/>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x v="0"/>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s v="KINGONE Upgraded Stylus Pen, iPad Pencil, Ultra High Precision &amp; Sensitivity, Palm Rejection, Prevents False ON/Off Touch, Power Display, Tilt Sensitivity, Magnetic Adsorption for iPad 2018 and Later"/>
    <s v="KINGONE Upgraded Stylus"/>
    <s v="Electronics|Mobiles&amp;Accessories|MobileAccessories|StylusPens"/>
    <x v="1"/>
    <n v="2099"/>
    <n v="5999"/>
    <x v="0"/>
    <n v="0.65"/>
    <x v="4"/>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x v="0"/>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s v="LG 80 cm (32 inches) HD Ready Smart LED TV 32LM563BPTC (Dark Iron Gray)"/>
    <s v="LG 80 cm"/>
    <s v="Electronics|HomeTheater,TV&amp;Video|Televisions|SmartTelevisions"/>
    <x v="1"/>
    <n v="13490"/>
    <n v="21990"/>
    <x v="0"/>
    <n v="0.39"/>
    <x v="4"/>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x v="0"/>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s v="Zebronics Wired Keyboard and Mouse Combo with 104 Keys and a USB Mouse with 1200 DPI - JUDWAA 750"/>
    <s v="Zebronics Wired Keyboard"/>
    <s v="Computers&amp;Accessories|Accessories&amp;Peripherals|Keyboards,Mice&amp;InputDevices|Keyboard&amp;MouseSets"/>
    <x v="0"/>
    <n v="448"/>
    <n v="699"/>
    <x v="0"/>
    <n v="0.36"/>
    <x v="2"/>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x v="0"/>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s v="JBL Tune 215BT,"/>
    <s v="Electronics|Headphones,Earbuds&amp;Accessories|Headphones|In-Ear"/>
    <x v="1"/>
    <n v="1499"/>
    <n v="2999"/>
    <x v="0"/>
    <n v="0.5"/>
    <x v="7"/>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x v="0"/>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s v="Gizga Essentials Professional"/>
    <s v="Electronics|Cameras&amp;Photography|Accessories|Cleaners|CleaningKits"/>
    <x v="1"/>
    <n v="299"/>
    <n v="499"/>
    <x v="1"/>
    <n v="0.4"/>
    <x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x v="0"/>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s v="SanDisk Ultra Dual"/>
    <s v="Computers&amp;Accessories|ExternalDevices&amp;DataStorage|PenDrives"/>
    <x v="0"/>
    <n v="579"/>
    <n v="1400"/>
    <x v="0"/>
    <n v="0.59"/>
    <x v="4"/>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x v="0"/>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s v="TP-Link Tapo 360¬∞"/>
    <s v="Electronics|Cameras&amp;Photography|SecurityCameras|DomeCameras"/>
    <x v="1"/>
    <n v="2499"/>
    <n v="3299"/>
    <x v="0"/>
    <n v="0.24"/>
    <x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x v="0"/>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s v="boAt Airdopes 171"/>
    <s v="Electronics|Headphones,Earbuds&amp;Accessories|Headphones|In-Ear"/>
    <x v="1"/>
    <n v="1199"/>
    <n v="5999"/>
    <x v="0"/>
    <n v="0.8"/>
    <x v="2"/>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x v="0"/>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s v="Duracell Plus AAA"/>
    <s v="Electronics|GeneralPurposeBatteries&amp;BatteryChargers|RechargeableBatteries"/>
    <x v="1"/>
    <n v="399"/>
    <n v="499"/>
    <x v="1"/>
    <n v="0.2"/>
    <x v="4"/>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x v="0"/>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s v="tizum HDMI to VGA Adapter Cable 1080P for Projector, Computer, Laptop, TV, Projectors &amp; TV"/>
    <s v="tizum HDMI to"/>
    <s v="Electronics|HomeTheater,TV&amp;Video|Accessories|Cables|HDMICables"/>
    <x v="1"/>
    <n v="279"/>
    <n v="499"/>
    <x v="1"/>
    <n v="0.44"/>
    <x v="7"/>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x v="0"/>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s v="Samsung 80 cm (32 Inches) Wondertainment Series HD Ready LED Smart TV UA32T4340BKXXL (Glossy Black)"/>
    <s v="Samsung 80 cm"/>
    <s v="Electronics|HomeTheater,TV&amp;Video|Televisions|SmartTelevisions"/>
    <x v="1"/>
    <n v="13490"/>
    <n v="22900"/>
    <x v="0"/>
    <n v="0.41"/>
    <x v="4"/>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x v="0"/>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s v="Logitech B100 Wired USB Mouse, 3 yr Warranty, 800 DPI Optical Tracking, Ambidextrous PC/Mac/Laptop - Black"/>
    <s v="Logitech B100 Wired"/>
    <s v="Computers&amp;Accessories|Accessories&amp;Peripherals|Keyboards,Mice&amp;InputDevices|Mice"/>
    <x v="0"/>
    <n v="279"/>
    <n v="375"/>
    <x v="1"/>
    <n v="0.26"/>
    <x v="4"/>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x v="0"/>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s v="Noise Pulse Buzz"/>
    <s v="Electronics|WearableTechnology|SmartWatches"/>
    <x v="1"/>
    <n v="2499"/>
    <n v="4999"/>
    <x v="0"/>
    <n v="0.5"/>
    <x v="2"/>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x v="0"/>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s v="Classmate 2100117 Soft"/>
    <s v="OfficeProducts|OfficePaperProducts|Paper|Stationery|Notebooks,WritingPads&amp;Diaries|WireboundNotebooks"/>
    <x v="3"/>
    <n v="137"/>
    <n v="160"/>
    <x v="2"/>
    <n v="0.14000000000000001"/>
    <x v="5"/>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x v="0"/>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s v="Flix Micro Usb Cable For Smartphone (Black)"/>
    <s v="Flix Micro Usb"/>
    <s v="Computers&amp;Accessories|Accessories&amp;Peripherals|Cables&amp;Accessories|Cables|USBCables"/>
    <x v="0"/>
    <n v="59"/>
    <n v="199"/>
    <x v="2"/>
    <n v="0.7"/>
    <x v="1"/>
    <n v="9377"/>
    <n v="18660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x v="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s v="AirCase Rugged Hard Drive Case for 2.5-inch Western Digital, Seagate, Toshiba, Portable Storage Shell for Gadget Hard Disk USB Cable Power Bank Mobile Charger Earphone, Waterproof (Black)"/>
    <s v="AirCase Rugged Hard"/>
    <s v="Computers&amp;Accessories|Accessories&amp;Peripherals|HardDiskBags"/>
    <x v="0"/>
    <n v="299"/>
    <n v="499"/>
    <x v="1"/>
    <n v="0.4"/>
    <x v="6"/>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x v="0"/>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s v="Noise Buds VS402"/>
    <s v="Electronics|Headphones,Earbuds&amp;Accessories|Headphones|In-Ear"/>
    <x v="1"/>
    <n v="1799"/>
    <n v="3999"/>
    <x v="0"/>
    <n v="0.55000000000000004"/>
    <x v="2"/>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x v="0"/>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s v="JBL Go 2,"/>
    <s v="Electronics|HomeAudio|Speakers|BluetoothSpeakers"/>
    <x v="1"/>
    <n v="1999"/>
    <n v="2999"/>
    <x v="0"/>
    <n v="0.33"/>
    <x v="4"/>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x v="0"/>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s v="Tizum High Speed HDMI Cable with Ethernet | Supports 3D 4K | for All HDMI Devices Laptop Computer Gaming Console TV Set Top Box (1.5 Meter/ 5 Feet)"/>
    <s v="Tizum High Speed"/>
    <s v="Electronics|HomeTheater,TV&amp;Video|Accessories|Cables|HDMICables"/>
    <x v="1"/>
    <n v="199"/>
    <n v="699"/>
    <x v="0"/>
    <n v="0.72"/>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x v="0"/>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s v="Robustrion Tempered Glass Screen Protector for iPad 10.2 inch 9th Gen Generation 2021 8th Gen 2020 7th Gen 2019"/>
    <s v="Robustrion Tempered Glass"/>
    <s v="Computers&amp;Accessories|Accessories&amp;Peripherals|TabletAccessories|ScreenProtectors"/>
    <x v="0"/>
    <n v="399"/>
    <n v="1499"/>
    <x v="0"/>
    <n v="0.73"/>
    <x v="3"/>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x v="0"/>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s v="Redgear Pro Wireless"/>
    <s v="Computers&amp;Accessories|Accessories&amp;Peripherals|PCGamingPeripherals|Gamepads"/>
    <x v="0"/>
    <n v="1699"/>
    <n v="3999"/>
    <x v="0"/>
    <n v="0.57999999999999996"/>
    <x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x v="0"/>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s v="Logitech M235 Wireless"/>
    <s v="Computers&amp;Accessories|Accessories&amp;Peripherals|Keyboards,Mice&amp;InputDevices|Mice"/>
    <x v="0"/>
    <n v="699"/>
    <n v="995"/>
    <x v="0"/>
    <n v="0.3"/>
    <x v="6"/>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x v="0"/>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s v="STRIFF 12 Pieces Highly Flexible Silicone Micro USB Protector, Mouse Cable Protector, Suit for All Cell Phones, Computers and Chargers (White)"/>
    <s v="STRIFF 12 Pieces"/>
    <s v="Electronics|Mobiles&amp;Accessories|MobileAccessories|D√©cor"/>
    <x v="1"/>
    <n v="95"/>
    <n v="499"/>
    <x v="1"/>
    <n v="0.81"/>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x v="0"/>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s v="TP-link N300 WiFi Wireless Router TL-WR845N | 300Mbps Wi-Fi Speed | Three 5dBi high gain Antennas | IPv6 Compatible | AP/RE/WISP Mode | Parental Control | Guest Network"/>
    <s v="TP-link N300 WiFi"/>
    <s v="Computers&amp;Accessories|NetworkingDevices|Routers"/>
    <x v="0"/>
    <n v="1149"/>
    <n v="1699"/>
    <x v="0"/>
    <n v="0.32"/>
    <x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x v="0"/>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s v="Logitech MK240 Nano"/>
    <s v="Computers&amp;Accessories|Accessories&amp;Peripherals|Keyboards,Mice&amp;InputDevices|Keyboard&amp;MouseSets"/>
    <x v="0"/>
    <n v="1495"/>
    <n v="1995"/>
    <x v="0"/>
    <n v="0.25"/>
    <x v="4"/>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x v="0"/>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s v="Callas Multipurpose Foldable"/>
    <s v="Computers&amp;Accessories|Accessories&amp;Peripherals|LaptopAccessories|Lapdesks"/>
    <x v="0"/>
    <n v="849"/>
    <n v="4999"/>
    <x v="0"/>
    <n v="0.83"/>
    <x v="1"/>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x v="0"/>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s v="Casio MJ-12D 150"/>
    <s v="OfficeProducts|OfficeElectronics|Calculators|Basic"/>
    <x v="3"/>
    <n v="440"/>
    <n v="440"/>
    <x v="1"/>
    <n v="0"/>
    <x v="6"/>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x v="0"/>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s v="Tukzer Capacitive Stylus Pen for Touch Screens Devices, Fine Point, Lightweight Metal Body with Magnetism Cover Cap for Smartphones/Tablets/iPad/iPad Pro/iPhone (Grey)"/>
    <s v="Tukzer Capacitive Stylus"/>
    <s v="Electronics|Mobiles&amp;Accessories|MobileAccessories|StylusPens"/>
    <x v="1"/>
    <n v="349"/>
    <n v="999"/>
    <x v="0"/>
    <n v="0.65"/>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x v="0"/>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s v="Amazon Basics Multipurpose Foldable Laptop Table with Cup Holder, Brown"/>
    <s v="Amazon Basics Multipurpose"/>
    <s v="Computers&amp;Accessories|Accessories&amp;Peripherals|LaptopAccessories|Lapdesks"/>
    <x v="0"/>
    <n v="599"/>
    <n v="3999"/>
    <x v="0"/>
    <n v="0.85"/>
    <x v="2"/>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x v="0"/>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s v="Kanget [2 Pack]"/>
    <s v="Computers&amp;Accessories|Accessories&amp;Peripherals|Adapters|USBtoUSBAdapters"/>
    <x v="0"/>
    <n v="149"/>
    <n v="399"/>
    <x v="1"/>
    <n v="0.63"/>
    <x v="1"/>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x v="0"/>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s v="Amazon Basics Magic"/>
    <s v="Computers&amp;Accessories|Accessories&amp;Peripherals|Keyboards,Mice&amp;InputDevices|GraphicTablets"/>
    <x v="0"/>
    <n v="289"/>
    <n v="999"/>
    <x v="0"/>
    <n v="0.71"/>
    <x v="3"/>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x v="0"/>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s v="Zebronics ZEB-90HB USB"/>
    <s v="Computers&amp;Accessories|Accessories&amp;Peripherals|USBHubs"/>
    <x v="0"/>
    <n v="179"/>
    <n v="499"/>
    <x v="1"/>
    <n v="0.64"/>
    <x v="1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x v="0"/>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s v="Noise ColorFit Pro"/>
    <s v="Electronics|WearableTechnology|SmartWatches"/>
    <x v="1"/>
    <n v="1499"/>
    <n v="4999"/>
    <x v="0"/>
    <n v="0.7"/>
    <x v="1"/>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x v="0"/>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s v="Zebronics Zeb Buds"/>
    <s v="Electronics|Headphones,Earbuds&amp;Accessories|Headphones|In-Ear"/>
    <x v="1"/>
    <n v="399"/>
    <n v="699"/>
    <x v="0"/>
    <n v="0.43"/>
    <x v="1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x v="0"/>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s v="Redgear A-15 Wired"/>
    <s v="Computers&amp;Accessories|Accessories&amp;Peripherals|PCGamingPeripherals|GamingMice"/>
    <x v="0"/>
    <n v="599"/>
    <n v="799"/>
    <x v="0"/>
    <n v="0.25"/>
    <x v="4"/>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x v="0"/>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s v="JBL Commercial CSLM20B"/>
    <s v="Computers&amp;Accessories|Accessories&amp;Peripherals|Audio&amp;VideoAccessories|PCMicrophones"/>
    <x v="0"/>
    <n v="949"/>
    <n v="2000"/>
    <x v="0"/>
    <n v="0.53"/>
    <x v="2"/>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x v="0"/>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s v="Fire-Boltt India's No"/>
    <s v="Electronics|WearableTechnology|SmartWatches"/>
    <x v="1"/>
    <n v="2499"/>
    <n v="9999"/>
    <x v="0"/>
    <n v="0.75"/>
    <x v="3"/>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x v="0"/>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s v="Eveready Red 1012"/>
    <s v="Electronics|GeneralPurposeBatteries&amp;BatteryChargers|DisposableBatteries"/>
    <x v="1"/>
    <n v="159"/>
    <n v="180"/>
    <x v="2"/>
    <n v="0.12"/>
    <x v="4"/>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x v="0"/>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s v="SanDisk Extreme microSD"/>
    <s v="Electronics|Accessories|MemoryCards|MicroSD"/>
    <x v="1"/>
    <n v="1329"/>
    <n v="2900"/>
    <x v="0"/>
    <n v="0.54"/>
    <x v="6"/>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x v="0"/>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s v="Portronics MPORT 31C"/>
    <s v="Computers&amp;Accessories|Accessories&amp;Peripherals|USBHubs"/>
    <x v="0"/>
    <n v="570"/>
    <n v="999"/>
    <x v="0"/>
    <n v="0.43"/>
    <x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x v="0"/>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s v="Infinity (JBL Fuze"/>
    <s v="Electronics|HomeAudio|Speakers|OutdoorSpeakers"/>
    <x v="1"/>
    <n v="899"/>
    <n v="1999"/>
    <x v="0"/>
    <n v="0.55000000000000004"/>
    <x v="3"/>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x v="0"/>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s v="AirCase Protective Laptop"/>
    <s v="Computers&amp;Accessories|Accessories&amp;Peripherals|LaptopAccessories|Bags&amp;Sleeves|LaptopSleeves&amp;Slipcases"/>
    <x v="0"/>
    <n v="449"/>
    <n v="999"/>
    <x v="0"/>
    <n v="0.55000000000000004"/>
    <x v="5"/>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x v="0"/>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s v="Brand Conquer 6"/>
    <s v="Computers&amp;Accessories|ExternalDevices&amp;DataStorage|ExternalMemoryCardReaders"/>
    <x v="0"/>
    <n v="549"/>
    <n v="999"/>
    <x v="0"/>
    <n v="0.45"/>
    <x v="4"/>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x v="0"/>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s v="TP-Link AC750 Dual"/>
    <s v="Computers&amp;Accessories|NetworkingDevices|Routers"/>
    <x v="0"/>
    <n v="1529"/>
    <n v="2399"/>
    <x v="0"/>
    <n v="0.36"/>
    <x v="4"/>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x v="0"/>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s v="Parker Quink Ink"/>
    <s v="OfficeProducts|OfficePaperProducts|Paper|Stationery|Pens,Pencils&amp;WritingSupplies|Pens&amp;Refills|BottledInk"/>
    <x v="3"/>
    <n v="100"/>
    <n v="100"/>
    <x v="2"/>
    <n v="0"/>
    <x v="4"/>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x v="0"/>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s v="STRIFF Laptop Stand"/>
    <s v="Computers&amp;Accessories|Accessories&amp;Peripherals|LaptopAccessories|NotebookComputerStands"/>
    <x v="0"/>
    <n v="299"/>
    <n v="1499"/>
    <x v="0"/>
    <n v="0.8"/>
    <x v="0"/>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x v="0"/>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s v="Logitech MK215 Wireless"/>
    <s v="Computers&amp;Accessories|Accessories&amp;Peripherals|Keyboards,Mice&amp;InputDevices|Keyboard&amp;MouseSets"/>
    <x v="0"/>
    <n v="1295"/>
    <n v="1795"/>
    <x v="0"/>
    <n v="0.28000000000000003"/>
    <x v="3"/>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x v="0"/>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s v="boAt Bassheads 225"/>
    <s v="Electronics|Headphones,Earbuds&amp;Accessories|Headphones|In-Ear"/>
    <x v="1"/>
    <n v="699"/>
    <n v="999"/>
    <x v="0"/>
    <n v="0.3"/>
    <x v="3"/>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x v="0"/>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s v="Luxor 5 Subject"/>
    <s v="OfficeProducts|OfficePaperProducts|Paper|Stationery|Notebooks,WritingPads&amp;Diaries|CompositionNotebooks"/>
    <x v="3"/>
    <n v="252"/>
    <n v="315"/>
    <x v="1"/>
    <n v="0.2"/>
    <x v="6"/>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x v="0"/>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s v="Duracell Chhota Power"/>
    <s v="Electronics|GeneralPurposeBatteries&amp;BatteryChargers|DisposableBatteries"/>
    <x v="1"/>
    <n v="190"/>
    <n v="220"/>
    <x v="1"/>
    <n v="0.14000000000000001"/>
    <x v="5"/>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x v="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s v="Zebronics Zeb-Transformer Gaming"/>
    <s v="Computers&amp;Accessories|Accessories&amp;Peripherals|Keyboards,Mice&amp;InputDevices|Keyboard&amp;MouseSets"/>
    <x v="0"/>
    <n v="1299"/>
    <n v="1599"/>
    <x v="0"/>
    <n v="0.19"/>
    <x v="4"/>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x v="0"/>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s v="SanDisk Ultra 64"/>
    <s v="Computers&amp;Accessories|ExternalDevices&amp;DataStorage|PenDrives"/>
    <x v="0"/>
    <n v="729"/>
    <n v="1650"/>
    <x v="0"/>
    <n v="0.56000000000000005"/>
    <x v="4"/>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x v="0"/>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s v="Parker Classic Gold"/>
    <s v="OfficeProducts|OfficePaperProducts|Paper|Stationery|Pens,Pencils&amp;WritingSupplies|Pens&amp;Refills|RetractableBallpointPens"/>
    <x v="3"/>
    <n v="480"/>
    <n v="600"/>
    <x v="0"/>
    <n v="0.2"/>
    <x v="4"/>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x v="0"/>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s v="boAt Flash Edition Smart Watch with Activity Tracker, Multiple Sports Modes, 1.3&quot; Screen, 170+ Watch Faces, Sleep Monitor, Gesture, Camera &amp; Music Control, IP68 &amp; 7 Days Battery Life(Lightning Black)"/>
    <s v="boAt Flash Edition"/>
    <s v="Electronics|WearableTechnology|SmartWatches"/>
    <x v="1"/>
    <n v="1799"/>
    <n v="6990"/>
    <x v="0"/>
    <n v="0.74"/>
    <x v="1"/>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x v="0"/>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s v="Tarkan Portable Folding Laptop Desk for Bed, Lapdesk with Handle, Drawer, Cup &amp; Mobile/Tablet Holder for Study, Eating, Work (Black)"/>
    <s v="Tarkan Portable Folding"/>
    <s v="Computers&amp;Accessories|Accessories&amp;Peripherals|LaptopAccessories|Lapdesks"/>
    <x v="0"/>
    <n v="999"/>
    <n v="2499"/>
    <x v="0"/>
    <n v="0.6"/>
    <x v="4"/>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x v="0"/>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s v="Ambrane Unbreakable 3 in 1 Fast Charging Braided Multipurpose Cable for Speaker with 2.1 A Speed - 1.25 meter, Black"/>
    <s v="Ambrane Unbreakable 3"/>
    <s v="Computers&amp;Accessories|Accessories&amp;Peripherals|Cables&amp;Accessories|Cables|USBCables"/>
    <x v="0"/>
    <n v="299"/>
    <n v="399"/>
    <x v="1"/>
    <n v="0.25"/>
    <x v="1"/>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x v="0"/>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s v="Quantum RJ45 Ethernet Patch Cable/LAN Router Cable with Heavy Duty Gold Plated Connectors Supports Hi-Speed Gigabit Upto 1000Mbps, Waterproof and Durable,1-Year Warranty-32.8 Feet (10 Meters)(White)"/>
    <s v="Quantum RJ45 Ethernet"/>
    <s v="Computers&amp;Accessories|Accessories&amp;Peripherals|Cables&amp;Accessories|Cables|EthernetCables"/>
    <x v="0"/>
    <n v="238"/>
    <n v="699"/>
    <x v="0"/>
    <n v="0.66"/>
    <x v="5"/>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x v="0"/>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s v="HP USB Wireless"/>
    <s v="Computers&amp;Accessories|Accessories&amp;Peripherals|Keyboards,Mice&amp;InputDevices|Keyboard&amp;MouseSets"/>
    <x v="0"/>
    <n v="1349"/>
    <n v="2198"/>
    <x v="0"/>
    <n v="0.39"/>
    <x v="1"/>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x v="0"/>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s v="boAt A400 USB Type-C to USB-A 2.0 Male Data Cable, 2 Meter (Black)"/>
    <s v="boAt A400 USB"/>
    <s v="Computers&amp;Accessories|Accessories&amp;Peripherals|Cables&amp;Accessories|Cables|USBCables"/>
    <x v="0"/>
    <n v="299"/>
    <n v="999"/>
    <x v="0"/>
    <n v="0.7"/>
    <x v="4"/>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x v="0"/>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s v="HUMBLE Dynamic Lapel Collar Mic Voice Recording Filter Microphone for Singing Youtube SmartPhones, Black"/>
    <s v="HUMBLE Dynamic Lapel"/>
    <s v="Computers&amp;Accessories|Accessories&amp;Peripherals|Audio&amp;VideoAccessories|PCMicrophones"/>
    <x v="0"/>
    <n v="199"/>
    <n v="499"/>
    <x v="1"/>
    <n v="0.6"/>
    <x v="8"/>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x v="0"/>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s v="Boult Audio Omega"/>
    <s v="Electronics|Headphones,Earbuds&amp;Accessories|Headphones|In-Ear"/>
    <x v="1"/>
    <n v="1999"/>
    <n v="9999"/>
    <x v="0"/>
    <n v="0.8"/>
    <x v="7"/>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x v="0"/>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s v="STRIFF UPH2W Multi"/>
    <s v="Electronics|Mobiles&amp;Accessories|MobileAccessories|Stands"/>
    <x v="1"/>
    <n v="99"/>
    <n v="499"/>
    <x v="1"/>
    <n v="0.8"/>
    <x v="3"/>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x v="0"/>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s v="Amazon Basics Wireless"/>
    <s v="Computers&amp;Accessories|Accessories&amp;Peripherals|Keyboards,Mice&amp;InputDevices|Mice"/>
    <x v="0"/>
    <n v="499"/>
    <n v="1000"/>
    <x v="0"/>
    <n v="0.5"/>
    <x v="15"/>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x v="0"/>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s v="Crucial RAM 8GB"/>
    <s v="Computers&amp;Accessories|Components|Memory"/>
    <x v="0"/>
    <n v="1792"/>
    <n v="3500"/>
    <x v="0"/>
    <n v="0.49"/>
    <x v="6"/>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x v="0"/>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s v="APC Back-UPS BX600C-IN"/>
    <s v="Computers&amp;Accessories|Accessories&amp;Peripherals|UninterruptedPowerSupplies"/>
    <x v="0"/>
    <n v="3299"/>
    <n v="4100"/>
    <x v="0"/>
    <n v="0.2"/>
    <x v="2"/>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x v="0"/>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s v="Luxor 5 Subject"/>
    <s v="OfficeProducts|OfficePaperProducts|Paper|Stationery|Notebooks,WritingPads&amp;Diaries|CompositionNotebooks"/>
    <x v="3"/>
    <n v="125"/>
    <n v="180"/>
    <x v="2"/>
    <n v="0.31"/>
    <x v="5"/>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x v="0"/>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s v="Zebronics Zeb-Jaguar Wireless"/>
    <s v="Computers&amp;Accessories|Accessories&amp;Peripherals|Keyboards,Mice&amp;InputDevices|Mice"/>
    <x v="0"/>
    <n v="399"/>
    <n v="1190"/>
    <x v="0"/>
    <n v="0.66"/>
    <x v="3"/>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x v="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s v="Boult Audio Truebuds"/>
    <s v="Electronics|Headphones,Earbuds&amp;Accessories|Headphones|In-Ear"/>
    <x v="1"/>
    <n v="1199"/>
    <n v="7999"/>
    <x v="0"/>
    <n v="0.85"/>
    <x v="9"/>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x v="0"/>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s v="Wembley LCD Writing"/>
    <s v="Computers&amp;Accessories|Accessories&amp;Peripherals|Keyboards,Mice&amp;InputDevices|GraphicTablets"/>
    <x v="0"/>
    <n v="235"/>
    <n v="1599"/>
    <x v="0"/>
    <n v="0.85"/>
    <x v="11"/>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x v="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s v="Gizga Essentials Multi-Purpose"/>
    <s v="Computers&amp;Accessories|Accessories&amp;Peripherals|LaptopAccessories|Lapdesks"/>
    <x v="0"/>
    <n v="549"/>
    <n v="1999"/>
    <x v="0"/>
    <n v="0.73"/>
    <x v="9"/>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x v="0"/>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s v="E-COSMOS Plug in"/>
    <s v="Computers&amp;Accessories|Accessories&amp;Peripherals|USBGadgets|Lamps"/>
    <x v="0"/>
    <n v="89"/>
    <n v="99"/>
    <x v="2"/>
    <n v="0.1"/>
    <x v="0"/>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x v="0"/>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s v="Duracell USB C To Lightning Apple Certified (Mfi) Braided Sync &amp; Charge Cable For Iphone, Ipad And Ipod. Fast Charging Lightning Cable, 3.9 Feet (1.2M) - Black"/>
    <s v="Duracell USB C"/>
    <s v="Computers&amp;Accessories|Accessories&amp;Peripherals|Cables&amp;Accessories|Cables|USBCables"/>
    <x v="0"/>
    <n v="970"/>
    <n v="1999"/>
    <x v="0"/>
    <n v="0.51"/>
    <x v="5"/>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x v="0"/>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s v="Noise Buds VS201 V2 in-Ear Truly Wireless Earbuds with Dual Equalizer | with Mic | Total 14-Hour Playtime | Full Touch Control | IPX5 Water Resistance and Bluetooth v5.1 (Olive Green)"/>
    <s v="Noise Buds VS201"/>
    <s v="Electronics|Headphones,Earbuds&amp;Accessories|Headphones|In-Ear"/>
    <x v="1"/>
    <n v="1299"/>
    <n v="2999"/>
    <x v="0"/>
    <n v="0.56999999999999995"/>
    <x v="11"/>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x v="0"/>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s v="Lapster Gel Mouse"/>
    <s v="Computers&amp;Accessories|Accessories&amp;Peripherals|Keyboards,Mice&amp;InputDevices|Keyboard&amp;MiceAccessories|MousePads"/>
    <x v="0"/>
    <n v="230"/>
    <n v="999"/>
    <x v="0"/>
    <n v="0.77"/>
    <x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x v="0"/>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s v="Gizga Essentials Earphone"/>
    <s v="Electronics|Headphones,Earbuds&amp;Accessories|Cases"/>
    <x v="1"/>
    <n v="119"/>
    <n v="499"/>
    <x v="1"/>
    <n v="0.76"/>
    <x v="4"/>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x v="0"/>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s v="SanDisk Ultra SDHC"/>
    <s v="Electronics|Accessories|MemoryCards|SecureDigitalCards"/>
    <x v="1"/>
    <n v="449"/>
    <n v="800"/>
    <x v="0"/>
    <n v="0.44"/>
    <x v="5"/>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x v="0"/>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s v="DIGITEK¬Æ (DRL-14C) Professional"/>
    <s v="Electronics|Mobiles&amp;Accessories|MobileAccessories|Photo&amp;VideoAccessories|Flashes&amp;SelfieLights|SelfieLights"/>
    <x v="1"/>
    <n v="1699"/>
    <n v="3495"/>
    <x v="0"/>
    <n v="0.51"/>
    <x v="3"/>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x v="0"/>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s v="Classmate Long Notebook"/>
    <s v="OfficeProducts|OfficePaperProducts|Paper|Stationery|Notebooks,WritingPads&amp;Diaries|CompositionNotebooks"/>
    <x v="3"/>
    <n v="561"/>
    <n v="720"/>
    <x v="0"/>
    <n v="0.22"/>
    <x v="5"/>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x v="0"/>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s v="Lenovo 300 Wired"/>
    <s v="Computers&amp;Accessories|Accessories&amp;Peripherals|Keyboards,Mice&amp;InputDevices|Mice"/>
    <x v="0"/>
    <n v="289"/>
    <n v="590"/>
    <x v="0"/>
    <n v="0.51"/>
    <x v="5"/>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x v="0"/>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s v="Dyazo 6 Angles"/>
    <s v="Computers&amp;Accessories|Accessories&amp;Peripherals|LaptopAccessories|NotebookComputerStands"/>
    <x v="0"/>
    <n v="599"/>
    <n v="1999"/>
    <x v="0"/>
    <n v="0.7"/>
    <x v="5"/>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x v="0"/>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s v="Western Digital WD"/>
    <s v="Computers&amp;Accessories|ExternalDevices&amp;DataStorage|ExternalHardDisks"/>
    <x v="0"/>
    <n v="5599"/>
    <n v="7350"/>
    <x v="0"/>
    <n v="0.24"/>
    <x v="5"/>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x v="0"/>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s v="Logitech C270 Digital"/>
    <s v="Computers&amp;Accessories|Accessories&amp;Peripherals|Audio&amp;VideoAccessories|Webcams&amp;VoIPEquipment|Webcams"/>
    <x v="0"/>
    <n v="1990"/>
    <n v="2595"/>
    <x v="0"/>
    <n v="0.23"/>
    <x v="4"/>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x v="0"/>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s v="Portronics MPORT 31"/>
    <s v="Computers&amp;Accessories|Accessories&amp;Peripherals|USBHubs"/>
    <x v="0"/>
    <n v="499"/>
    <n v="799"/>
    <x v="0"/>
    <n v="0.38"/>
    <x v="4"/>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x v="0"/>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s v="AirCase Protective Laptop"/>
    <s v="Computers&amp;Accessories|Accessories&amp;Peripherals|LaptopAccessories|Bags&amp;Sleeves|LaptopSleeves&amp;Slipcases"/>
    <x v="0"/>
    <n v="449"/>
    <n v="999"/>
    <x v="0"/>
    <n v="0.55000000000000004"/>
    <x v="4"/>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x v="0"/>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s v="Zinq Five Fan"/>
    <s v="Computers&amp;Accessories|Accessories&amp;Peripherals|LaptopAccessories|CoolingPads"/>
    <x v="0"/>
    <n v="999"/>
    <n v="1999"/>
    <x v="0"/>
    <n v="0.5"/>
    <x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x v="0"/>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s v="Gizga Essentials Webcam"/>
    <s v="Computers&amp;Accessories|Accessories&amp;Peripherals|LaptopAccessories|CameraPrivacyCovers"/>
    <x v="0"/>
    <n v="69"/>
    <n v="299"/>
    <x v="1"/>
    <n v="0.77"/>
    <x v="4"/>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x v="0"/>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s v="HP Z3700 Wireless"/>
    <s v="Computers&amp;Accessories|Accessories&amp;Peripherals|Keyboards,Mice&amp;InputDevices|Mice"/>
    <x v="0"/>
    <n v="899"/>
    <n v="1499"/>
    <x v="0"/>
    <n v="0.4"/>
    <x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x v="0"/>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s v="MAONO AU-400 Lavalier"/>
    <s v="MusicalInstruments|Microphones|Condenser"/>
    <x v="2"/>
    <n v="478"/>
    <n v="699"/>
    <x v="0"/>
    <n v="0.32"/>
    <x v="11"/>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x v="0"/>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s v="TABLE MAGIC Multipurpose"/>
    <s v="Computers&amp;Accessories|Accessories&amp;Peripherals|LaptopAccessories"/>
    <x v="0"/>
    <n v="1399"/>
    <n v="2490"/>
    <x v="0"/>
    <n v="0.44"/>
    <x v="4"/>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x v="0"/>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s v="AmazonBasics USB 2.0 - A-Male to A-Female Extension Cable for Personal Computer, Printer (Black, 9.8 Feet/3 Meters)"/>
    <s v="AmazonBasics USB 2.0"/>
    <s v="Computers&amp;Accessories|Accessories&amp;Peripherals|Cables&amp;Accessories|Cables|USBCables"/>
    <x v="0"/>
    <n v="199"/>
    <n v="750"/>
    <x v="0"/>
    <n v="0.73"/>
    <x v="6"/>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x v="0"/>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s v="GIZGA Essentials Portable Tabletop Tablet Stand Mobile Holder, Desktop Stand, Cradle, Dock for iPad, Smartphone, Kindle, E-Reader, Fully Foldable, Adjustable Angle, Anti-Slip Pads, Black"/>
    <s v="GIZGA Essentials Portable"/>
    <s v="Computers&amp;Accessories|Accessories&amp;Peripherals|TabletAccessories|Stands"/>
    <x v="0"/>
    <n v="149"/>
    <n v="499"/>
    <x v="1"/>
    <n v="0.7"/>
    <x v="3"/>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x v="0"/>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s v="boAt Stone 650"/>
    <s v="Electronics|HomeAudio|Speakers|BluetoothSpeakers"/>
    <x v="1"/>
    <n v="1799"/>
    <n v="4990"/>
    <x v="0"/>
    <n v="0.64"/>
    <x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x v="0"/>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s v="ESnipe Mart Worldwide"/>
    <s v="HomeImprovement|Electrical|Adapters&amp;Multi-Outlets"/>
    <x v="5"/>
    <n v="425"/>
    <n v="999"/>
    <x v="0"/>
    <n v="0.56999999999999995"/>
    <x v="1"/>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x v="0"/>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s v="boAt Stone 180"/>
    <s v="Electronics|HomeAudio|Speakers|OutdoorSpeakers"/>
    <x v="1"/>
    <n v="999"/>
    <n v="2490"/>
    <x v="0"/>
    <n v="0.6"/>
    <x v="3"/>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x v="0"/>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s v="Portronics Ruffpad 8.5M"/>
    <s v="Computers&amp;Accessories|Accessories&amp;Peripherals|Keyboards,Mice&amp;InputDevices|GraphicTablets"/>
    <x v="0"/>
    <n v="378"/>
    <n v="999"/>
    <x v="0"/>
    <n v="0.62"/>
    <x v="3"/>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x v="0"/>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s v="BRUSTRO Copytinta Coloured"/>
    <s v="OfficeProducts|OfficePaperProducts|Paper|Copy&amp;PrintingPaper|ColouredPaper"/>
    <x v="3"/>
    <n v="99"/>
    <n v="99"/>
    <x v="2"/>
    <n v="0"/>
    <x v="4"/>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x v="0"/>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s v="Cuzor 12V Mini"/>
    <s v="Computers&amp;Accessories|NetworkingDevices|Routers"/>
    <x v="0"/>
    <n v="1499"/>
    <n v="2999"/>
    <x v="0"/>
    <n v="0.5"/>
    <x v="6"/>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x v="0"/>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s v="Crucial BX500 240GB"/>
    <s v="Computers&amp;Accessories|Components|InternalSolidStateDrives"/>
    <x v="0"/>
    <n v="1815"/>
    <n v="3100"/>
    <x v="0"/>
    <n v="0.41"/>
    <x v="6"/>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x v="0"/>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s v="Classmate Pulse Spiral"/>
    <s v="OfficeProducts|OfficePaperProducts|Paper|Stationery|Notebooks,WritingPads&amp;Diaries|CompositionNotebooks"/>
    <x v="3"/>
    <n v="67"/>
    <n v="75"/>
    <x v="2"/>
    <n v="0.11"/>
    <x v="3"/>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x v="0"/>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s v="Portronics My buddy"/>
    <s v="Computers&amp;Accessories|Accessories&amp;Peripherals|LaptopAccessories|Lapdesks"/>
    <x v="0"/>
    <n v="1889"/>
    <n v="2699"/>
    <x v="0"/>
    <n v="0.3"/>
    <x v="4"/>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x v="0"/>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s v="ZEBRONICS Zeb-Evolve Wireless"/>
    <s v="Electronics|Headphones,Earbuds&amp;Accessories|Headphones|In-Ear"/>
    <x v="1"/>
    <n v="499"/>
    <n v="1499"/>
    <x v="0"/>
    <n v="0.67"/>
    <x v="9"/>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x v="0"/>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s v="INOVERA World Map"/>
    <s v="Computers&amp;Accessories|Accessories&amp;Peripherals|Keyboards,Mice&amp;InputDevices|Keyboard&amp;MiceAccessories|MousePads"/>
    <x v="0"/>
    <n v="499"/>
    <n v="999"/>
    <x v="0"/>
    <n v="0.5"/>
    <x v="5"/>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x v="0"/>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s v="Seagate One Touch"/>
    <s v="Computers&amp;Accessories|ExternalDevices&amp;DataStorage|ExternalHardDisks"/>
    <x v="0"/>
    <n v="5799"/>
    <n v="7999"/>
    <x v="0"/>
    <n v="0.28000000000000003"/>
    <x v="6"/>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x v="0"/>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s v="ZEBRONICS Zeb-Fame 5watts"/>
    <s v="Electronics|HomeAudio|Speakers|MultimediaSpeakerSystems"/>
    <x v="1"/>
    <n v="499"/>
    <n v="799"/>
    <x v="0"/>
    <n v="0.38"/>
    <x v="2"/>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x v="0"/>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s v="TVARA LCD Writing"/>
    <s v="Computers&amp;Accessories|Accessories&amp;Peripherals|Keyboards,Mice&amp;InputDevices|GraphicTablets"/>
    <x v="0"/>
    <n v="249"/>
    <n v="600"/>
    <x v="0"/>
    <n v="0.59"/>
    <x v="1"/>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x v="0"/>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s v="Ambrane 60W / 3A Type C Fast Charging Unbreakable 1.5m L Shaped Braided Cable, PD Technology, 480Mbps Data Transfer for Smartphones, Tablet, Laptops &amp; other type c devices (ABLC10, Black)"/>
    <s v="Ambrane 60W /"/>
    <s v="Computers&amp;Accessories|Accessories&amp;Peripherals|Cables&amp;Accessories|Cables|USBCables"/>
    <x v="0"/>
    <n v="179"/>
    <n v="499"/>
    <x v="1"/>
    <n v="0.64"/>
    <x v="1"/>
    <n v="1933"/>
    <n v="964567"/>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x v="0"/>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s v="Western Digital WD 1.5TB Elements Portable Hard Disk Drive, USB 3.0, Compatible with PC, PS4 and Xbox, External HDD (WDBU6Y0015BBK-WESN)"/>
    <s v="Western Digital WD"/>
    <s v="Computers&amp;Accessories|ExternalDevices&amp;DataStorage|ExternalHardDisks"/>
    <x v="0"/>
    <n v="4449"/>
    <n v="5734"/>
    <x v="0"/>
    <n v="0.22"/>
    <x v="5"/>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x v="0"/>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s v="Redgear MP35 Speed-Type"/>
    <s v="Computers&amp;Accessories|Accessories&amp;Peripherals|PCGamingPeripherals|Gamepads"/>
    <x v="0"/>
    <n v="299"/>
    <n v="550"/>
    <x v="0"/>
    <n v="0.46"/>
    <x v="13"/>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x v="0"/>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s v="Lenovo 400 Wireless"/>
    <s v="Computers&amp;Accessories|Accessories&amp;Peripherals|Keyboards,Mice&amp;InputDevices|Mice"/>
    <x v="0"/>
    <n v="629"/>
    <n v="1390"/>
    <x v="0"/>
    <n v="0.55000000000000004"/>
    <x v="5"/>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x v="0"/>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s v="Logitech K480 Wireless"/>
    <s v="Computers&amp;Accessories|Accessories&amp;Peripherals|Keyboards,Mice&amp;InputDevices|Keyboards"/>
    <x v="0"/>
    <n v="2595"/>
    <n v="3295"/>
    <x v="0"/>
    <n v="0.21"/>
    <x v="5"/>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x v="0"/>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s v="Zoul USB C 60W Fast Charging 3A 6ft/2M Long Type C Nylon Braided Data Cable Quick Charger Cable QC 3.0 for Samsung Galaxy M31S M30 S10 S9 S20 Plus, Note 10 9 8, A20e A40 A50 A70 (2M, Grey)"/>
    <s v="Zoul USB C"/>
    <s v="Computers&amp;Accessories|Accessories&amp;Peripherals|Cables&amp;Accessories|Cables|USBCables"/>
    <x v="0"/>
    <n v="389"/>
    <n v="1099"/>
    <x v="0"/>
    <n v="0.65"/>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x v="0"/>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s v="RESONATE RouterUPS CRU12V2A | Zero Drop | UPS for WiFi Router | Mini UPS | Up to 4 Hours PowerBackup | Battery Replacement Program | Router UPS Compatible with 12V &lt;2A Routers, FTTH, Modem, Set Top Box, Alexa, Mini Camera"/>
    <s v="RESONATE RouterUPS CRU12V2A"/>
    <s v="Computers&amp;Accessories|NetworkingDevices|Routers"/>
    <x v="0"/>
    <n v="1799"/>
    <n v="2911"/>
    <x v="0"/>
    <n v="0.38"/>
    <x v="4"/>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x v="0"/>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s v="3M Post-it Sticky"/>
    <s v="OfficeProducts|OfficePaperProducts|Paper|Stationery|Notebooks,WritingPads&amp;Diaries|Notepads&amp;MemoBooks"/>
    <x v="3"/>
    <n v="90"/>
    <n v="175"/>
    <x v="2"/>
    <n v="0.49"/>
    <x v="5"/>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x v="0"/>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s v="OFIXO Multi-Purpose Laptop"/>
    <s v="Computers&amp;Accessories|Accessories&amp;Peripherals|LaptopAccessories|Lapdesks"/>
    <x v="0"/>
    <n v="599"/>
    <n v="599"/>
    <x v="0"/>
    <n v="0"/>
    <x v="1"/>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x v="0"/>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s v="Fire-Boltt Ninja Calling"/>
    <s v="Electronics|WearableTechnology|SmartWatches"/>
    <x v="1"/>
    <n v="1999"/>
    <n v="7999"/>
    <x v="0"/>
    <n v="0.75"/>
    <x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x v="0"/>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s v="Airtel AMF-311WW Data"/>
    <s v="Computers&amp;Accessories|NetworkingDevices|DataCards&amp;Dongles"/>
    <x v="0"/>
    <n v="2099"/>
    <n v="3250"/>
    <x v="0"/>
    <n v="0.35"/>
    <x v="11"/>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x v="0"/>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s v="Gizga Essentials Laptop"/>
    <s v="Computers&amp;Accessories|Accessories&amp;Peripherals|LaptopAccessories|LaptopChargers&amp;PowerSupplies"/>
    <x v="0"/>
    <n v="179"/>
    <n v="499"/>
    <x v="1"/>
    <n v="0.64"/>
    <x v="3"/>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x v="0"/>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s v="Logitech MK270r USB"/>
    <s v="Computers&amp;Accessories|Accessories&amp;Peripherals|Keyboards,Mice&amp;InputDevices|Keyboard&amp;MouseSets"/>
    <x v="0"/>
    <n v="1345"/>
    <n v="2295"/>
    <x v="0"/>
    <n v="0.41"/>
    <x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x v="0"/>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s v="DIGITEK¬Æ (DTR-200MT) (18"/>
    <s v="Electronics|Cameras&amp;Photography|Accessories|Tripods&amp;Monopods|TripodLegs"/>
    <x v="1"/>
    <n v="349"/>
    <n v="995"/>
    <x v="0"/>
    <n v="0.65"/>
    <x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x v="0"/>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s v="FEDUS Cat6 Ethernet"/>
    <s v="Computers&amp;Accessories|Accessories&amp;Peripherals|Cables&amp;Accessories|Cables|EthernetCables"/>
    <x v="0"/>
    <n v="287"/>
    <n v="499"/>
    <x v="1"/>
    <n v="0.42"/>
    <x v="5"/>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x v="0"/>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s v="Samsung Original Type C to C Cable - 3.28 Feet (1 Meter), White"/>
    <s v="Samsung Original Type"/>
    <s v="Computers&amp;Accessories|Accessories&amp;Peripherals|Cables&amp;Accessories|Cables|USBCables"/>
    <x v="0"/>
    <n v="599"/>
    <n v="599"/>
    <x v="0"/>
    <n v="0"/>
    <x v="4"/>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x v="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s v="Kingston DataTraveler Exodia DTX/32 GB Pen Drive USB 3.2 Gen 1 (Multicolor)"/>
    <s v="Kingston DataTraveler Exodia"/>
    <s v="Computers&amp;Accessories|ExternalDevices&amp;DataStorage|PenDrives"/>
    <x v="0"/>
    <n v="349"/>
    <n v="450"/>
    <x v="1"/>
    <n v="0.22"/>
    <x v="3"/>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x v="0"/>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s v="Duracell Rechargeable AA"/>
    <s v="Electronics|GeneralPurposeBatteries&amp;BatteryChargers|DisposableBatteries"/>
    <x v="1"/>
    <n v="879"/>
    <n v="1109"/>
    <x v="0"/>
    <n v="0.21"/>
    <x v="5"/>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x v="0"/>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s v="pTron Solero T351 3.5Amps Fast Charging Type-C to Type-C PD Data &amp; Charging USB Cable, Made in India, 480Mbps Data Sync, Durable 1 Meter Long Cable for Type-C Smartphones, Tablets &amp; Laptops (Black)"/>
    <s v="pTron Solero T351"/>
    <s v="Computers&amp;Accessories|Accessories&amp;Peripherals|Cables&amp;Accessories|Cables|USBCables"/>
    <x v="0"/>
    <n v="199"/>
    <n v="999"/>
    <x v="0"/>
    <n v="0.8"/>
    <x v="2"/>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x v="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s v="ENVIE¬Æ (AA10004PLNi-CD) AA Rechargeable Batteries, Low Self Discharge, AA 1000mAh Ni-CD (Pack of 4)"/>
    <s v="ENVIE¬Æ (AA10004PLNi-CD) AA"/>
    <s v="Electronics|GeneralPurposeBatteries&amp;BatteryChargers|RechargeableBatteries"/>
    <x v="1"/>
    <n v="250"/>
    <n v="250"/>
    <x v="1"/>
    <n v="0"/>
    <x v="2"/>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x v="0"/>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s v="ZEBRONICS Zeb-Buds 30"/>
    <s v="Electronics|Headphones,Earbuds&amp;Accessories|Headphones|In-Ear"/>
    <x v="1"/>
    <n v="199"/>
    <n v="499"/>
    <x v="1"/>
    <n v="0.6"/>
    <x v="9"/>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x v="0"/>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s v="Amazonbasics Nylon Braided Usb-C To Lightning Cable, Fast Charging Mfi Certified Smartphone, Iphone Charger (6-Foot, Dark Grey)"/>
    <s v="Amazonbasics Nylon Braided"/>
    <s v="Computers&amp;Accessories|Accessories&amp;Peripherals|Cables&amp;Accessories|Cables|USBCables"/>
    <x v="0"/>
    <n v="899"/>
    <n v="1900"/>
    <x v="0"/>
    <n v="0.53"/>
    <x v="5"/>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x v="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s v="Sounce 65W OnePlus Dash Warp Charge Cable, 6.5A Type-C to USB C PD Data Sync Fast Charging Cable Compatible with One Plus 8T/ 9/ 9R/ 9 pro/ 9RT/ 10R/ Nord &amp; for All Type C Devices ‚Äì Red, 1 Meter"/>
    <s v="Sounce 65W OnePlus"/>
    <s v="Computers&amp;Accessories|Accessories&amp;Peripherals|Cables&amp;Accessories|Cables|USBCables"/>
    <x v="0"/>
    <n v="199"/>
    <n v="999"/>
    <x v="0"/>
    <n v="0.8"/>
    <x v="1"/>
    <n v="575"/>
    <n v="57442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x v="0"/>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s v="LAPSTER Accessories Power Cable Cord 2 Pin Laptop Adapter and Tape Recorder 1.5M"/>
    <s v="LAPSTER Accessories Power"/>
    <s v="Computers&amp;Accessories|Accessories&amp;Peripherals|LaptopAccessories|LaptopChargers&amp;PowerSupplies"/>
    <x v="0"/>
    <n v="149"/>
    <n v="999"/>
    <x v="0"/>
    <n v="0.85"/>
    <x v="12"/>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x v="0"/>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s v="Portronics Ruffpad 12E"/>
    <s v="Computers&amp;Accessories|Accessories&amp;Peripherals|Keyboards,Mice&amp;InputDevices|GraphicTablets"/>
    <x v="0"/>
    <n v="469"/>
    <n v="1499"/>
    <x v="0"/>
    <n v="0.69"/>
    <x v="3"/>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x v="0"/>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s v="Verilux¬Æ USB C"/>
    <s v="Computers&amp;Accessories|Accessories&amp;Peripherals|USBHubs"/>
    <x v="0"/>
    <n v="1187"/>
    <n v="1929"/>
    <x v="0"/>
    <n v="0.38"/>
    <x v="3"/>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x v="0"/>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s v="Zebronics Zeb Wonderbar"/>
    <s v="Computers&amp;Accessories|Accessories&amp;Peripherals|Audio&amp;VideoAccessories|PCSpeakers"/>
    <x v="0"/>
    <n v="849"/>
    <n v="1499"/>
    <x v="0"/>
    <n v="0.43"/>
    <x v="1"/>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x v="0"/>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s v="HP Wired Mouse"/>
    <s v="Computers&amp;Accessories|Accessories&amp;Peripherals|Keyboards,Mice&amp;InputDevices|Mice"/>
    <x v="0"/>
    <n v="328"/>
    <n v="399"/>
    <x v="1"/>
    <n v="0.18"/>
    <x v="3"/>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x v="0"/>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s v="Anjaney Enterprise Smart"/>
    <s v="Computers&amp;Accessories|Accessories&amp;Peripherals|LaptopAccessories|Lapdesks"/>
    <x v="0"/>
    <n v="269"/>
    <n v="699"/>
    <x v="0"/>
    <n v="0.62"/>
    <x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x v="0"/>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s v="ENVIE ECR-20 Charger"/>
    <s v="Electronics|Cameras&amp;Photography|Accessories|Batteries&amp;Chargers|BatteryChargers"/>
    <x v="1"/>
    <n v="299"/>
    <n v="400"/>
    <x v="1"/>
    <n v="0.25"/>
    <x v="11"/>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x v="0"/>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s v="ProElite Faux Leather"/>
    <s v="Computers&amp;Accessories|Accessories&amp;Peripherals|TabletAccessories|Bags,Cases&amp;Sleeves|Cases"/>
    <x v="0"/>
    <n v="549"/>
    <n v="1499"/>
    <x v="0"/>
    <n v="0.63"/>
    <x v="4"/>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x v="0"/>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s v="Classmate Pulse 6"/>
    <s v="OfficeProducts|OfficePaperProducts|Paper|Stationery|Notebooks,WritingPads&amp;Diaries|WireboundNotebooks"/>
    <x v="3"/>
    <n v="114"/>
    <n v="120"/>
    <x v="2"/>
    <n v="0.05"/>
    <x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x v="0"/>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s v="Pentonic Multicolor Ball"/>
    <s v="OfficeProducts|OfficePaperProducts|Paper|Stationery|Pens,Pencils&amp;WritingSupplies|Pens&amp;Refills|StickBallpointPens"/>
    <x v="3"/>
    <n v="120"/>
    <n v="120"/>
    <x v="2"/>
    <n v="0"/>
    <x v="3"/>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x v="0"/>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s v="Duracell Type C To Type C 5A (100W) Braided Sync &amp; Fast Charging Cable, 3.9 Feet (1.2M). USB C to C Cable, Supports PD &amp; QC 3.0 Charging, 5 GBPS Data Transmission ‚Äì Black"/>
    <s v="Duracell Type C"/>
    <s v="Computers&amp;Accessories|Accessories&amp;Peripherals|Cables&amp;Accessories|Cables|USBCables"/>
    <x v="0"/>
    <n v="970"/>
    <n v="1999"/>
    <x v="0"/>
    <n v="0.51"/>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x v="0"/>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s v="AmazonBasics USB 2.0 Cable - A-Male to B-Male - for Personal Computer, Printer- 6 Feet (1.8 Meters), Black"/>
    <s v="AmazonBasics USB 2.0"/>
    <s v="Computers&amp;Accessories|Accessories&amp;Peripherals|Cables&amp;Accessories|Cables|USBCables"/>
    <x v="0"/>
    <n v="209"/>
    <n v="695"/>
    <x v="0"/>
    <n v="0.7"/>
    <x v="6"/>
    <n v="107686"/>
    <n v="7484177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x v="0"/>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s v="Logitech Pebble M350 Wireless Mouse with Bluetooth or USB - Silent, Slim Computer Mouse with Quiet Click for Laptop, Notebook, PC and Mac - Graphite"/>
    <s v="Logitech Pebble M350"/>
    <s v="Computers&amp;Accessories|Accessories&amp;Peripherals|Keyboards,Mice&amp;InputDevices|Mice"/>
    <x v="0"/>
    <n v="1490"/>
    <n v="2295"/>
    <x v="0"/>
    <n v="0.35"/>
    <x v="13"/>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x v="0"/>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s v="Apsara Platinum Pencils"/>
    <s v="Home&amp;Kitchen|CraftMaterials|DrawingMaterials|DrawingMedia|Pencils|WoodenPencils"/>
    <x v="4"/>
    <n v="99"/>
    <n v="99"/>
    <x v="2"/>
    <n v="0"/>
    <x v="4"/>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x v="0"/>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s v="Zebronics Zeb-Power Wired"/>
    <s v="Computers&amp;Accessories|Accessories&amp;Peripherals|Keyboards,Mice&amp;InputDevices|Mice"/>
    <x v="0"/>
    <n v="149"/>
    <n v="249"/>
    <x v="1"/>
    <n v="0.4"/>
    <x v="1"/>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x v="0"/>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s v="Ant Esports GM320"/>
    <s v="Computers&amp;Accessories|Accessories&amp;Peripherals|PCGamingPeripherals|GamingMice"/>
    <x v="0"/>
    <n v="575"/>
    <n v="2799"/>
    <x v="0"/>
    <n v="0.79"/>
    <x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x v="0"/>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s v="Wecool Nylon Braided Multifunction Fast Charging Cable For Android Smartphone, Ios And Type C Usb Devices, 3 In 1 Charging Cable, 3A, (3 Feet) (Black)"/>
    <s v="Wecool Nylon Braided"/>
    <s v="Computers&amp;Accessories|Accessories&amp;Peripherals|Cables&amp;Accessories|Cables|USBCables"/>
    <x v="0"/>
    <n v="333"/>
    <n v="999"/>
    <x v="0"/>
    <n v="0.67"/>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x v="0"/>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s v="Pilot V7 Liquid Ink Roller Ball Pen (2 Blue + 1 Black)"/>
    <s v="Pilot V7 Liquid"/>
    <s v="OfficeProducts|OfficePaperProducts|Paper|Stationery|Pens,Pencils&amp;WritingSupplies|Pens&amp;Refills|RetractableBallpointPens"/>
    <x v="3"/>
    <n v="178"/>
    <n v="210"/>
    <x v="1"/>
    <n v="0.15"/>
    <x v="4"/>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x v="0"/>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s v="boAt Airdopes 191G"/>
    <s v="Electronics|Headphones,Earbuds&amp;Accessories|Headphones|In-Ear"/>
    <x v="1"/>
    <n v="1599"/>
    <n v="3490"/>
    <x v="0"/>
    <n v="0.54"/>
    <x v="7"/>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x v="0"/>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s v="Boult Audio BassBuds"/>
    <s v="Electronics|Headphones,Earbuds&amp;Accessories|Headphones|In-Ear"/>
    <x v="1"/>
    <n v="499"/>
    <n v="1299"/>
    <x v="0"/>
    <n v="0.62"/>
    <x v="2"/>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x v="0"/>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s v="IT2M Designer Mouse"/>
    <s v="Computers&amp;Accessories|Accessories&amp;Peripherals|Keyboards,Mice&amp;InputDevices|Keyboard&amp;MiceAccessories|MousePads"/>
    <x v="0"/>
    <n v="199"/>
    <n v="499"/>
    <x v="1"/>
    <n v="0.6"/>
    <x v="4"/>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x v="0"/>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s v="Noise ColorFit Ultra"/>
    <s v="Electronics|WearableTechnology|SmartWatches"/>
    <x v="1"/>
    <n v="2499"/>
    <n v="5999"/>
    <x v="0"/>
    <n v="0.57999999999999996"/>
    <x v="3"/>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x v="0"/>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s v="Lapster Caddy for"/>
    <s v="Computers&amp;Accessories|Components|InternalHardDrives"/>
    <x v="0"/>
    <n v="199"/>
    <n v="999"/>
    <x v="0"/>
    <n v="0.8"/>
    <x v="0"/>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x v="0"/>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s v="SanDisk Extreme SD"/>
    <s v="Electronics|Accessories|MemoryCards|MicroSD"/>
    <x v="1"/>
    <n v="939"/>
    <n v="1800"/>
    <x v="0"/>
    <n v="0.48"/>
    <x v="6"/>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x v="0"/>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s v="Fire-Boltt Ring Pro"/>
    <s v="Electronics|WearableTechnology|SmartWatches"/>
    <x v="1"/>
    <n v="2499"/>
    <n v="9999"/>
    <x v="0"/>
    <n v="0.75"/>
    <x v="1"/>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x v="0"/>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s v="Lenovo 600 Bluetooth"/>
    <s v="Computers&amp;Accessories|Accessories&amp;Peripherals|Keyboards,Mice&amp;InputDevices|Mice"/>
    <x v="0"/>
    <n v="1439"/>
    <n v="2890"/>
    <x v="0"/>
    <n v="0.5"/>
    <x v="6"/>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x v="0"/>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s v="Boult Audio Airbass"/>
    <s v="Electronics|Headphones,Earbuds&amp;Accessories|Headphones|In-Ear"/>
    <x v="1"/>
    <n v="1099"/>
    <n v="5999"/>
    <x v="0"/>
    <n v="0.82"/>
    <x v="12"/>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x v="0"/>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s v="Classmate Soft Cover"/>
    <s v="OfficeProducts|OfficePaperProducts|Paper|Stationery|Notebooks,WritingPads&amp;Diaries|WireboundNotebooks"/>
    <x v="3"/>
    <n v="157"/>
    <n v="160"/>
    <x v="2"/>
    <n v="0.02"/>
    <x v="6"/>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x v="0"/>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s v="TP-Link Nano AC600 USB Wi-Fi Adapter(Archer T2U Nano)- 2.4G/5G Dual Band Wireless Network Adapter for PC Desktop Laptop, Mini Travel Size, Supports Windows 11,10, 8.1, 8, 7, XP/Mac OS 10.9-10.15"/>
    <s v="TP-Link Nano AC600"/>
    <s v="Computers&amp;Accessories|NetworkingDevices|NetworkAdapters|WirelessUSBAdapters"/>
    <x v="0"/>
    <n v="999"/>
    <n v="1599"/>
    <x v="0"/>
    <n v="0.38"/>
    <x v="4"/>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x v="0"/>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s v="LS LAPSTER Quality Assured Universal Silicone 15.6&quot; Keyboard Protector Skin|| Keyboard Dust Cover|| Keyboard Skin for 15.6&quot; Laptop| 15.6&quot; Keyguard| (3.93 x 11.81 x 0.39 inches)"/>
    <s v="LS LAPSTER Quality"/>
    <s v="Computers&amp;Accessories|Accessories&amp;Peripherals|Keyboards,Mice&amp;InputDevices|Keyboard&amp;MiceAccessories|DustCovers"/>
    <x v="0"/>
    <n v="115"/>
    <n v="999"/>
    <x v="0"/>
    <n v="0.88"/>
    <x v="8"/>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x v="0"/>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s v="KLAM LCD Writing"/>
    <s v="Computers&amp;Accessories|Accessories&amp;Peripherals|Keyboards,Mice&amp;InputDevices|GraphicTablets"/>
    <x v="0"/>
    <n v="175"/>
    <n v="499"/>
    <x v="1"/>
    <n v="0.65"/>
    <x v="3"/>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x v="0"/>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s v="CP PLUS 2MP"/>
    <s v="Electronics|Cameras&amp;Photography|SecurityCameras|DomeCameras"/>
    <x v="1"/>
    <n v="1999"/>
    <n v="4700"/>
    <x v="0"/>
    <n v="0.56999999999999995"/>
    <x v="11"/>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x v="0"/>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s v="HP Deskjet 2331"/>
    <s v="Computers&amp;Accessories|Printers,Inks&amp;Accessories|Printers"/>
    <x v="0"/>
    <n v="3999"/>
    <n v="4332.96"/>
    <x v="0"/>
    <n v="0.08"/>
    <x v="12"/>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x v="0"/>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s v="D-Link DIR-615 Wi-fi"/>
    <s v="Computers&amp;Accessories|NetworkingDevices|Routers"/>
    <x v="0"/>
    <n v="899"/>
    <n v="1800"/>
    <x v="0"/>
    <n v="0.5"/>
    <x v="3"/>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x v="0"/>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s v="RPM Euro Games"/>
    <s v="Computers&amp;Accessories|Accessories&amp;Peripherals|Keyboards,Mice&amp;InputDevices|Keyboard&amp;MiceAccessories|MousePads"/>
    <x v="0"/>
    <n v="299"/>
    <n v="990"/>
    <x v="0"/>
    <n v="0.7"/>
    <x v="6"/>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x v="0"/>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s v="Wacom One by"/>
    <s v="Computers&amp;Accessories|Accessories&amp;Peripherals|Keyboards,Mice&amp;InputDevices|GraphicTablets"/>
    <x v="0"/>
    <n v="3303"/>
    <n v="4699"/>
    <x v="0"/>
    <n v="0.3"/>
    <x v="5"/>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x v="0"/>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s v="Lenovo 300 FHD"/>
    <s v="Computers&amp;Accessories|Accessories&amp;Peripherals|Audio&amp;VideoAccessories|Webcams&amp;VoIPEquipment|Webcams"/>
    <x v="0"/>
    <n v="1890"/>
    <n v="5490"/>
    <x v="0"/>
    <n v="0.66"/>
    <x v="3"/>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x v="0"/>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s v="Parker Quink Ink"/>
    <s v="OfficeProducts|OfficePaperProducts|Paper|Stationery|Pens,Pencils&amp;WritingSupplies|Pens&amp;Refills|BottledInk"/>
    <x v="3"/>
    <n v="90"/>
    <n v="100"/>
    <x v="2"/>
    <n v="0.1"/>
    <x v="4"/>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x v="0"/>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s v="Sony WI-C100 Wireless"/>
    <s v="Electronics|Headphones,Earbuds&amp;Accessories|Headphones|In-Ear"/>
    <x v="1"/>
    <n v="1599"/>
    <n v="2790"/>
    <x v="0"/>
    <n v="0.43"/>
    <x v="9"/>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x v="0"/>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s v="Zebronics, ZEB-NC3300 USB"/>
    <s v="Computers&amp;Accessories|Accessories&amp;Peripherals|LaptopAccessories|CoolingPads"/>
    <x v="0"/>
    <n v="599"/>
    <n v="999"/>
    <x v="0"/>
    <n v="0.4"/>
    <x v="1"/>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x v="0"/>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s v="D-Link DWA-131 300 Mbps Wireless Nano USB Adapter (Black)"/>
    <s v="D-Link DWA-131 300"/>
    <s v="Computers&amp;Accessories|NetworkingDevices|NetworkAdapters|WirelessUSBAdapters"/>
    <x v="0"/>
    <n v="507"/>
    <n v="1208"/>
    <x v="0"/>
    <n v="0.57999999999999996"/>
    <x v="3"/>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x v="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s v="Tukzer Gel Mouse Pad Wrist Rest Memory-Foam Ergonomic Mousepad| Cushion Wrist Support &amp; Pain Relief| Suitable for Gaming, Computer, Laptop, Home &amp; Office Non-Slip Rubber Base (Blue)"/>
    <s v="Tukzer Gel Mouse"/>
    <s v="Computers&amp;Accessories|Accessories&amp;Peripherals|Keyboards,Mice&amp;InputDevices|Keyboard&amp;MiceAccessories|MousePads"/>
    <x v="0"/>
    <n v="425"/>
    <n v="899"/>
    <x v="0"/>
    <n v="0.53"/>
    <x v="6"/>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x v="0"/>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s v="Infinity (JBL Glide"/>
    <s v="Electronics|Headphones,Earbuds&amp;Accessories|Headphones|On-Ear"/>
    <x v="1"/>
    <n v="1499"/>
    <n v="3999"/>
    <x v="0"/>
    <n v="0.63"/>
    <x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x v="0"/>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s v="Robustrion Smart Trifold"/>
    <s v="Computers&amp;Accessories|Accessories&amp;Peripherals|TabletAccessories|Bags,Cases&amp;Sleeves|Cases"/>
    <x v="0"/>
    <n v="549"/>
    <n v="2499"/>
    <x v="0"/>
    <n v="0.78"/>
    <x v="4"/>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x v="0"/>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s v="Amazonbasics Micro Usb Fast Charging Cable For Android Smartphone,Personal Computer,Printer With Gold Plated Connectors (6 Feet, Black)"/>
    <s v="Amazonbasics Micro Usb"/>
    <s v="Computers&amp;Accessories|Accessories&amp;Peripherals|Cables&amp;Accessories|Cables|USBCables"/>
    <x v="0"/>
    <n v="199"/>
    <n v="395"/>
    <x v="1"/>
    <n v="0.5"/>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x v="0"/>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s v="Logitech M331 Silent Plus Wireless Mouse, 2.4GHz with USB Nano Receiver, 1000 DPI Optical Tracking, 3 Buttons, 24 Month Life Battery, PC/Mac/Laptop - Black"/>
    <s v="Logitech M331 Silent"/>
    <s v="Computers&amp;Accessories|Accessories&amp;Peripherals|Keyboards,Mice&amp;InputDevices|Mice"/>
    <x v="0"/>
    <n v="1295"/>
    <n v="1645"/>
    <x v="0"/>
    <n v="0.21"/>
    <x v="13"/>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x v="0"/>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s v="Camel Artist Acrylic"/>
    <s v="Home&amp;Kitchen|CraftMaterials|PaintingMaterials|Paints"/>
    <x v="4"/>
    <n v="310"/>
    <n v="310"/>
    <x v="1"/>
    <n v="0"/>
    <x v="6"/>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x v="0"/>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s v="LIRAMARK Webcam Cover Slide, Ultra Thin Laptop Camera Cover Slide Blocker for Computer MacBook Pro iMac PC Tablet (Pack of 3)"/>
    <s v="LIRAMARK Webcam Cover"/>
    <s v="Computers&amp;Accessories|Accessories&amp;Peripherals|LaptopAccessories|CameraPrivacyCovers"/>
    <x v="0"/>
    <n v="149"/>
    <n v="149"/>
    <x v="2"/>
    <n v="0"/>
    <x v="4"/>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x v="2"/>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s v="Portronics Key2 Combo Multimedia USB Wireless Keyboard and Mouse Set with 2.4 GHz Wireless Technology, Soft &amp; Silent Button, Compact Size (Grey)"/>
    <s v="Portronics Key2 Combo"/>
    <s v="Computers&amp;Accessories|Accessories&amp;Peripherals|Keyboards,Mice&amp;InputDevices|Keyboard&amp;MouseSets"/>
    <x v="0"/>
    <n v="1149"/>
    <n v="1499"/>
    <x v="0"/>
    <n v="0.23"/>
    <x v="3"/>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x v="0"/>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s v="SupCares Laptop Stand"/>
    <s v="Computers&amp;Accessories|Accessories&amp;Peripherals|LaptopAccessories|Lapdesks"/>
    <x v="0"/>
    <n v="499"/>
    <n v="1299"/>
    <x v="0"/>
    <n v="0.62"/>
    <x v="6"/>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x v="0"/>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s v="ZEBRONICS Zeb-Sound Bomb"/>
    <s v="Electronics|Headphones,Earbuds&amp;Accessories|Headphones|In-Ear"/>
    <x v="1"/>
    <n v="999"/>
    <n v="4199"/>
    <x v="0"/>
    <n v="0.76"/>
    <x v="12"/>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x v="0"/>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s v="Western Digital WD"/>
    <s v="Computers&amp;Accessories|Components|InternalSolidStateDrives"/>
    <x v="0"/>
    <n v="1709"/>
    <n v="4000"/>
    <x v="0"/>
    <n v="0.56999999999999995"/>
    <x v="5"/>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x v="0"/>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s v="Classmate Octane Neon-"/>
    <s v="OfficeProducts|OfficePaperProducts|Paper|Stationery|Pens,Pencils&amp;WritingSupplies|Pens&amp;Refills|GelInkRollerballPens"/>
    <x v="3"/>
    <n v="250"/>
    <n v="250"/>
    <x v="1"/>
    <n v="0"/>
    <x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x v="0"/>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s v="TP-Link AC600 600 Mbps WiFi Wireless Network USB Adapter for Desktop PC with 2.4GHz/5GHz High Gain Dual Band 5dBi Antenna Wi-Fi, Supports Windows 11/10/8.1/8/7/XP, Mac OS 10.15 and earlier (Archer T2U Plus)"/>
    <s v="TP-Link AC600 600"/>
    <s v="Computers&amp;Accessories|NetworkingDevices|NetworkAdapters|WirelessUSBAdapters"/>
    <x v="0"/>
    <n v="1199"/>
    <n v="2199"/>
    <x v="0"/>
    <n v="0.45"/>
    <x v="5"/>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x v="0"/>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s v="Classmate Octane Colour Burst-Multicolour Gel Pens (Pack of 10) | Gold &amp; Silver Glitter Sparkle Pens|10 colour ink shades for art lovers and kids|Fun at home essentials"/>
    <s v="Classmate Octane Colour"/>
    <s v="Home&amp;Kitchen|CraftMaterials|DrawingMaterials|DrawingMedia|Pens"/>
    <x v="4"/>
    <n v="90"/>
    <n v="100"/>
    <x v="2"/>
    <n v="0.1"/>
    <x v="5"/>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x v="0"/>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s v="Tukzer Stylus Pen,"/>
    <s v="Electronics|Mobiles&amp;Accessories|MobileAccessories|StylusPens"/>
    <x v="1"/>
    <n v="2025"/>
    <n v="5999"/>
    <x v="0"/>
    <n v="0.66"/>
    <x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x v="0"/>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s v="Logitech G102 USB"/>
    <s v="Computers&amp;Accessories|Accessories&amp;Peripherals|PCGamingPeripherals|GamingMice"/>
    <x v="0"/>
    <n v="1495"/>
    <n v="1995"/>
    <x v="0"/>
    <n v="0.25"/>
    <x v="6"/>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x v="0"/>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s v="AmazonBasics New Release Nylon USB-A to Lightning Cable Cord, Fast Charging MFi Certified Charger for Apple iPhone, iPad (6-Ft, Rose Gold)"/>
    <s v="AmazonBasics New Release"/>
    <s v="Computers&amp;Accessories|Accessories&amp;Peripherals|Cables&amp;Accessories|Cables|USBCables"/>
    <x v="0"/>
    <n v="799"/>
    <n v="2100"/>
    <x v="0"/>
    <n v="0.62"/>
    <x v="4"/>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x v="0"/>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s v="Zebronics ZEB-VITA Wireless Bluetooth 10W Portable Bar Speaker With Supporting USB, SD Card, AUX, FM, TWS &amp; Call Function"/>
    <s v="Zebronics ZEB-VITA Wireless"/>
    <s v="Electronics|HomeAudio|Speakers|BluetoothSpeakers"/>
    <x v="1"/>
    <n v="899"/>
    <n v="1199"/>
    <x v="0"/>
    <n v="0.25"/>
    <x v="11"/>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x v="0"/>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s v="Lapster USB 3.0"/>
    <s v="Computers&amp;Accessories|Accessories&amp;Peripherals|Cables&amp;Accessories|Cables|SATACables"/>
    <x v="0"/>
    <n v="349"/>
    <n v="999"/>
    <x v="0"/>
    <n v="0.65"/>
    <x v="2"/>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x v="0"/>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s v="URBN 10000 mAh"/>
    <s v="Electronics|Mobiles&amp;Accessories|MobileAccessories|Chargers|PowerBanks"/>
    <x v="1"/>
    <n v="900"/>
    <n v="2499"/>
    <x v="0"/>
    <n v="0.64"/>
    <x v="1"/>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x v="0"/>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s v="Qubo Smart Cam"/>
    <s v="Electronics|Cameras&amp;Photography|SecurityCameras|DomeCameras"/>
    <x v="1"/>
    <n v="2490"/>
    <n v="3990"/>
    <x v="0"/>
    <n v="0.38"/>
    <x v="3"/>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x v="0"/>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s v="Duracell CR2025 3V"/>
    <s v="Electronics|GeneralPurposeBatteries&amp;BatteryChargers"/>
    <x v="1"/>
    <n v="116"/>
    <n v="200"/>
    <x v="1"/>
    <n v="0.42"/>
    <x v="5"/>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x v="0"/>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s v="Camel Fabrica Acrylic"/>
    <s v="Home&amp;Kitchen|CraftMaterials|PaintingMaterials|Paints"/>
    <x v="4"/>
    <n v="200"/>
    <n v="230"/>
    <x v="1"/>
    <n v="0.13"/>
    <x v="5"/>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x v="0"/>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s v="Lenovo GX20L29764 65W"/>
    <s v="Computers&amp;Accessories|Accessories&amp;Peripherals|LaptopAccessories|LaptopChargers&amp;PowerSupplies"/>
    <x v="0"/>
    <n v="1249"/>
    <n v="2796"/>
    <x v="0"/>
    <n v="0.55000000000000004"/>
    <x v="5"/>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x v="0"/>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s v="Hp Wired On"/>
    <s v="Computers&amp;Accessories|Accessories&amp;Peripherals|Audio&amp;VideoAccessories|PCHeadsets"/>
    <x v="0"/>
    <n v="649"/>
    <n v="999"/>
    <x v="0"/>
    <n v="0.35"/>
    <x v="12"/>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x v="0"/>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s v="Redragon K617 Fizz"/>
    <s v="Computers&amp;Accessories|Accessories&amp;Peripherals|PCGamingPeripherals|GamingKeyboards"/>
    <x v="0"/>
    <n v="2649"/>
    <n v="3499"/>
    <x v="0"/>
    <n v="0.24"/>
    <x v="6"/>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x v="0"/>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s v="Ambrane Unbreakable 3A Fast Charging Braided Type C Cable    1.5 Meter (RCT15, Blue) Supports QC 2.0/3.0 Charging"/>
    <s v="Ambrane Unbreakable 3A"/>
    <s v="Computers&amp;Accessories|Accessories&amp;Peripherals|Cables&amp;Accessories|Cables|USBCables"/>
    <x v="0"/>
    <n v="199"/>
    <n v="349"/>
    <x v="1"/>
    <n v="0.43"/>
    <x v="3"/>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x v="0"/>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s v="HP GT 53 XL Cartridge Ink"/>
    <s v="HP GT 53"/>
    <s v="Computers&amp;Accessories|Printers,Inks&amp;Accessories|Inks,Toners&amp;Cartridges|InkjetInkCartridges"/>
    <x v="0"/>
    <n v="596"/>
    <n v="723"/>
    <x v="0"/>
    <n v="0.18"/>
    <x v="5"/>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x v="0"/>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s v="Noise ColorFit Ultra"/>
    <s v="Electronics|WearableTechnology|SmartWatches"/>
    <x v="1"/>
    <n v="2499"/>
    <n v="5999"/>
    <x v="0"/>
    <n v="0.57999999999999996"/>
    <x v="3"/>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x v="0"/>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s v="Zebronics Zeb-JUKEBAR 3900,"/>
    <s v="Electronics|HomeAudio|Speakers|SoundbarSpeakers"/>
    <x v="1"/>
    <n v="4999"/>
    <n v="12499"/>
    <x v="0"/>
    <n v="0.6"/>
    <x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x v="0"/>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s v="boAt Bassheads 102"/>
    <s v="Electronics|Headphones,Earbuds&amp;Accessories|Headphones|In-Ear"/>
    <x v="1"/>
    <n v="399"/>
    <n v="1290"/>
    <x v="0"/>
    <n v="0.69"/>
    <x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x v="0"/>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s v="Duracell CR2016 3V"/>
    <s v="Electronics|GeneralPurposeBatteries&amp;BatteryChargers"/>
    <x v="1"/>
    <n v="116"/>
    <n v="200"/>
    <x v="1"/>
    <n v="0.42"/>
    <x v="4"/>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x v="0"/>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s v="MI 360¬∞ Home"/>
    <s v="Electronics|Cameras&amp;Photography|SecurityCameras|DomeCameras"/>
    <x v="1"/>
    <n v="4499"/>
    <n v="5999"/>
    <x v="0"/>
    <n v="0.25"/>
    <x v="4"/>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x v="0"/>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s v="ZEBRONICS Zeb-100HB 4"/>
    <s v="Computers&amp;Accessories|Accessories&amp;Peripherals|USBHubs"/>
    <x v="0"/>
    <n v="330"/>
    <n v="499"/>
    <x v="1"/>
    <n v="0.34"/>
    <x v="7"/>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x v="0"/>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s v="Boult Audio Bass"/>
    <s v="Electronics|Headphones,Earbuds&amp;Accessories|Headphones|Over-Ear"/>
    <x v="1"/>
    <n v="649"/>
    <n v="2499"/>
    <x v="0"/>
    <n v="0.74"/>
    <x v="2"/>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x v="0"/>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s v="ESR Screen Protector"/>
    <s v="Computers&amp;Accessories|Accessories&amp;Peripherals|TabletAccessories|ScreenProtectors"/>
    <x v="0"/>
    <n v="1234"/>
    <n v="1599"/>
    <x v="0"/>
    <n v="0.23"/>
    <x v="6"/>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x v="0"/>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s v="boAt Rockerz 400 Bluetooth On Ear Headphones With Mic With Upto 8 Hours Playback &amp; Soft Padded Ear Cushions(Grey/Green)"/>
    <s v="boAt Rockerz 400"/>
    <s v="Electronics|Headphones,Earbuds&amp;Accessories|Headphones|On-Ear"/>
    <x v="1"/>
    <n v="1399"/>
    <n v="2990"/>
    <x v="0"/>
    <n v="0.53"/>
    <x v="3"/>
    <n v="97174"/>
    <n v="29055026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x v="0"/>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s v="Parker Vector Standard Chrome Trim Ball Pen (Ink - Black)"/>
    <s v="Parker Vector Standard"/>
    <s v="OfficeProducts|OfficePaperProducts|Paper|Stationery|Pens,Pencils&amp;WritingSupplies|Pens&amp;Refills|StickBallpointPens"/>
    <x v="3"/>
    <n v="272"/>
    <n v="320"/>
    <x v="1"/>
    <n v="0.15"/>
    <x v="1"/>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x v="0"/>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s v="Silicone Rubber Earbuds"/>
    <s v="Electronics|Headphones,Earbuds&amp;Accessories|Earpads"/>
    <x v="1"/>
    <n v="99"/>
    <n v="999"/>
    <x v="0"/>
    <n v="0.9"/>
    <x v="1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x v="0"/>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s v="Canon PIXMA MG2577s"/>
    <s v="Computers&amp;Accessories|Printers,Inks&amp;Accessories|Printers|InkjetPrinters"/>
    <x v="0"/>
    <n v="3498"/>
    <n v="3875"/>
    <x v="0"/>
    <n v="0.1"/>
    <x v="1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x v="0"/>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s v="Samsung 24-inch(60.46cm) FHD"/>
    <s v="Computers&amp;Accessories|Monitors"/>
    <x v="0"/>
    <n v="10099"/>
    <n v="19110"/>
    <x v="0"/>
    <n v="0.47"/>
    <x v="4"/>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x v="0"/>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s v="AirCase Protective Laptop"/>
    <s v="Computers&amp;Accessories|Accessories&amp;Peripherals|LaptopAccessories|Bags&amp;Sleeves|LaptopSleeves&amp;Slipcases"/>
    <x v="0"/>
    <n v="449"/>
    <n v="999"/>
    <x v="0"/>
    <n v="0.55000000000000004"/>
    <x v="4"/>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x v="0"/>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s v="Faber-Castell Connector Pen"/>
    <s v="Toys&amp;Games|Arts&amp;Crafts|Drawing&amp;PaintingSupplies|ColouringPens&amp;Markers"/>
    <x v="6"/>
    <n v="150"/>
    <n v="150"/>
    <x v="2"/>
    <n v="0"/>
    <x v="4"/>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x v="0"/>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s v="Wecool Unbreakable 3 in 1 Charging Cable with 3A Speed, Fast Charging Multi Purpose Cable 1.25 Mtr Long, Type C cable, Micro Usb Cable and Cable for iPhone, White"/>
    <s v="Wecool Unbreakable 3"/>
    <s v="Computers&amp;Accessories|Accessories&amp;Peripherals|Cables&amp;Accessories|Cables|USBCables"/>
    <x v="0"/>
    <n v="348"/>
    <n v="1499"/>
    <x v="0"/>
    <n v="0.77"/>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x v="0"/>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s v="Zinq UPS for Router, Mini UPS for 12V WiFi Router Broadband Modem with Upto 4 Hours Power Backup, Upto 2Amp, Works with Existing Adapter, Also Works with Set-top Box, Smart Camera, CCTV (Black)"/>
    <s v="Zinq UPS for"/>
    <s v="Computers&amp;Accessories|NetworkingDevices|Routers"/>
    <x v="0"/>
    <n v="1199"/>
    <n v="2999"/>
    <x v="0"/>
    <n v="0.6"/>
    <x v="3"/>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x v="0"/>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s v="SaleOn‚Ñ¢ Portable Storage"/>
    <s v="Computers&amp;Accessories|Accessories&amp;Peripherals|HardDiskBags"/>
    <x v="0"/>
    <n v="397"/>
    <n v="899"/>
    <x v="0"/>
    <n v="0.56000000000000005"/>
    <x v="1"/>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x v="0"/>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s v="Portronics Konnect L 1.2Mtr, Fast Charging 3A Micro USB Cable with Charge &amp; Sync Function (Grey)"/>
    <s v="Portronics Konnect L"/>
    <s v="Computers&amp;Accessories|Accessories&amp;Peripherals|Cables&amp;Accessories|Cables|USBCables"/>
    <x v="0"/>
    <n v="154"/>
    <n v="349"/>
    <x v="1"/>
    <n v="0.56000000000000005"/>
    <x v="4"/>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x v="0"/>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s v="RPM Euro Games Laptop/PC Controller Wired for Windows - 7, 8, 8.1, 10 and XP, Ps3(Upgraded with XYAB Buttons)"/>
    <s v="RPM Euro Games"/>
    <s v="Computers&amp;Accessories|Accessories&amp;Peripherals|PCGamingPeripherals|Gamepads"/>
    <x v="0"/>
    <n v="699"/>
    <n v="1490"/>
    <x v="0"/>
    <n v="0.53"/>
    <x v="1"/>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x v="0"/>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s v="realme Buds Wireless"/>
    <s v="Electronics|Headphones,Earbuds&amp;Accessories|Headphones|In-Ear"/>
    <x v="1"/>
    <n v="1679"/>
    <n v="1999"/>
    <x v="0"/>
    <n v="0.16"/>
    <x v="3"/>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x v="7"/>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s v="TVARA LCD Writing"/>
    <s v="Computers&amp;Accessories|Accessories&amp;Peripherals|Keyboards,Mice&amp;InputDevices|GraphicTablets"/>
    <x v="0"/>
    <n v="354"/>
    <n v="1500"/>
    <x v="0"/>
    <n v="0.76"/>
    <x v="1"/>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x v="0"/>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s v="Wings Phantom Pro"/>
    <s v="Computers&amp;Accessories|Accessories&amp;Peripherals|PCGamingPeripherals|Headsets"/>
    <x v="0"/>
    <n v="1199"/>
    <n v="5499"/>
    <x v="0"/>
    <n v="0.78"/>
    <x v="11"/>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x v="0"/>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s v="Robustrion [Anti-Scratch] &amp;"/>
    <s v="Computers&amp;Accessories|Accessories&amp;Peripherals|TabletAccessories|ScreenProtectors"/>
    <x v="0"/>
    <n v="379"/>
    <n v="1499"/>
    <x v="0"/>
    <n v="0.75"/>
    <x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x v="0"/>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s v="Cablet 2.5 Inch"/>
    <s v="Computers&amp;Accessories|ExternalDevices&amp;DataStorage|ExternalHardDisks"/>
    <x v="0"/>
    <n v="499"/>
    <n v="775"/>
    <x v="0"/>
    <n v="0.36"/>
    <x v="4"/>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x v="0"/>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s v="SanDisk 1TB Extreme"/>
    <s v="Computers&amp;Accessories|ExternalDevices&amp;DataStorage|ExternalSolidStateDrives"/>
    <x v="0"/>
    <n v="10389"/>
    <n v="32000"/>
    <x v="0"/>
    <n v="0.68"/>
    <x v="5"/>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x v="0"/>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s v="ZEBRONICS Zeb-Warrior II"/>
    <s v="Computers&amp;Accessories|Accessories&amp;Peripherals|Audio&amp;VideoAccessories|PCSpeakers"/>
    <x v="0"/>
    <n v="649"/>
    <n v="1300"/>
    <x v="0"/>
    <n v="0.5"/>
    <x v="3"/>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x v="0"/>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s v="TP-Link UE300C USB"/>
    <s v="Computers&amp;Accessories|NetworkingDevices|NetworkAdapters|PowerLANAdapters"/>
    <x v="0"/>
    <n v="1199"/>
    <n v="1999"/>
    <x v="0"/>
    <n v="0.4"/>
    <x v="6"/>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x v="0"/>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s v="Lapster 1.5 mtr USB 2.0 Type A Male to USB A Male Cable for computer and laptop"/>
    <s v="Lapster 1.5 mtr"/>
    <s v="Computers&amp;Accessories|Accessories&amp;Peripherals|Cables&amp;Accessories|Cables|USBCables"/>
    <x v="0"/>
    <n v="139"/>
    <n v="999"/>
    <x v="0"/>
    <n v="0.86"/>
    <x v="1"/>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x v="0"/>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s v="Wecool Moonwalk M1 ENC True Wireless in Ear Earbuds with Mic, Titanium Drivers for Rich Bass Experience, 40+ Hours Play Time, Type C Fast Charging, Low Latency, BT 5.3, IPX5, Deep Bass (Black)"/>
    <s v="Wecool Moonwalk M1"/>
    <s v="Electronics|Headphones,Earbuds&amp;Accessories|Headphones|In-Ear"/>
    <x v="1"/>
    <n v="889"/>
    <n v="1999"/>
    <x v="0"/>
    <n v="0.56000000000000005"/>
    <x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x v="0"/>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s v="HP 330 Wireless"/>
    <s v="Computers&amp;Accessories|Accessories&amp;Peripherals|Keyboards,Mice&amp;InputDevices|Keyboard&amp;MouseSets"/>
    <x v="0"/>
    <n v="1409"/>
    <n v="2199"/>
    <x v="0"/>
    <n v="0.36"/>
    <x v="2"/>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x v="0"/>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s v="RC PRINT GI"/>
    <s v="Computers&amp;Accessories|Printers,Inks&amp;Accessories|Inks,Toners&amp;Cartridges|InkjetInkRefills&amp;Kits"/>
    <x v="0"/>
    <n v="549"/>
    <n v="1999"/>
    <x v="0"/>
    <n v="0.73"/>
    <x v="4"/>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x v="0"/>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s v="Redgear Cloak Wired"/>
    <s v="Computers&amp;Accessories|Accessories&amp;Peripherals|PCGamingPeripherals|Headsets"/>
    <x v="0"/>
    <n v="749"/>
    <n v="1799"/>
    <x v="0"/>
    <n v="0.57999999999999996"/>
    <x v="1"/>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x v="1"/>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s v="AmazonBasics USB Type-C to USB Type-C 2.0 Cable - 3 Feet Laptop (0.9 Meters) - White"/>
    <s v="AmazonBasics USB Type-C"/>
    <s v="Computers&amp;Accessories|Accessories&amp;Peripherals|Cables&amp;Accessories|Cables|USBCables"/>
    <x v="0"/>
    <n v="329"/>
    <n v="845"/>
    <x v="0"/>
    <n v="0.61"/>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x v="0"/>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s v="Wayona Type C To Type C 65W/3.25A Nylon Braided Fast Charging Cable Compatible For Laptop, Macbook, Samsung Galaxy M33 M53 M51 S20 Ultra, A71, A53, A51, Ipad Pro 2018 (1M, Grey)"/>
    <s v="Wayona Type C"/>
    <s v="Computers&amp;Accessories|Accessories&amp;Peripherals|Cables&amp;Accessories|Cables|USBCables"/>
    <x v="0"/>
    <n v="379"/>
    <n v="1099"/>
    <x v="0"/>
    <n v="0.66"/>
    <x v="4"/>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x v="0"/>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s v="Amazfit GTS2 Mini"/>
    <s v="Electronics|WearableTechnology|SmartWatches"/>
    <x v="1"/>
    <n v="5998"/>
    <n v="7999"/>
    <x v="0"/>
    <n v="0.25"/>
    <x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x v="6"/>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s v="Tabelito¬Æ Polyester Foam,"/>
    <s v="Computers&amp;Accessories|Accessories&amp;Peripherals|LaptopAccessories|Bags&amp;Sleeves|LaptopSleeves&amp;Slipcases"/>
    <x v="0"/>
    <n v="299"/>
    <n v="1499"/>
    <x v="0"/>
    <n v="0.8"/>
    <x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x v="0"/>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s v="Robustrion Anti-Scratch &amp;"/>
    <s v="Computers&amp;Accessories|Accessories&amp;Peripherals|TabletAccessories|ScreenProtectors"/>
    <x v="0"/>
    <n v="379"/>
    <n v="1499"/>
    <x v="0"/>
    <n v="0.75"/>
    <x v="3"/>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x v="0"/>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s v="Portronics Ruffpad 15"/>
    <s v="OfficeProducts|OfficePaperProducts|Paper|Stationery|Notebooks,WritingPads&amp;Diaries"/>
    <x v="3"/>
    <n v="1399"/>
    <n v="2999"/>
    <x v="0"/>
    <n v="0.53"/>
    <x v="4"/>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x v="0"/>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s v="DIGITEK¬Æ (DLS-9FT) Lightweight"/>
    <s v="Electronics|Cameras&amp;Photography|Accessories|PhotoStudio&amp;Lighting|PhotoBackgroundAccessories|BackgroundSupports"/>
    <x v="1"/>
    <n v="699"/>
    <n v="1299"/>
    <x v="0"/>
    <n v="0.46"/>
    <x v="4"/>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x v="0"/>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s v="Classmate Pulse 1"/>
    <s v="OfficeProducts|OfficePaperProducts|Paper|Stationery|Notebooks,WritingPads&amp;Diaries|CompositionNotebooks"/>
    <x v="3"/>
    <n v="300"/>
    <n v="300"/>
    <x v="1"/>
    <n v="0"/>
    <x v="0"/>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x v="0"/>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s v="Scarters Mouse Pad,"/>
    <s v="Computers&amp;Accessories|Accessories&amp;Peripherals|Keyboards,Mice&amp;InputDevices|Keyboard&amp;MiceAccessories|MousePads"/>
    <x v="0"/>
    <n v="999"/>
    <n v="1995"/>
    <x v="0"/>
    <n v="0.5"/>
    <x v="6"/>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x v="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s v="Casio MJ-120D 150"/>
    <s v="OfficeProducts|OfficeElectronics|Calculators|Financial&amp;Business"/>
    <x v="3"/>
    <n v="535"/>
    <n v="535"/>
    <x v="0"/>
    <n v="0"/>
    <x v="5"/>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x v="0"/>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s v="Redmi 80 cm (32 inches) Android 11 Series HD Ready Smart LED TV | L32M6-RA/L32M7-RA (Black)"/>
    <s v="Redmi 80 cm"/>
    <s v="Electronics|HomeTheater,TV&amp;Video|Televisions|SmartTelevisions"/>
    <x v="1"/>
    <n v="13999"/>
    <n v="24999"/>
    <x v="0"/>
    <n v="0.44"/>
    <x v="0"/>
    <n v="45237"/>
    <n v="113087976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x v="0"/>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s v="Gizga Essentials Laptop Bag Sleeve Case Cover Pouch with Handle for 14.1 Inch Laptop for Men &amp; Women, Padded Laptop Compartment, Premium Zipper Closure, Water Repellent Nylon Fabric, Grey"/>
    <s v="Gizga Essentials Laptop"/>
    <s v="Computers&amp;Accessories|Accessories&amp;Peripherals|LaptopAccessories|Bags&amp;Sleeves|LaptopSleeves&amp;Slipcases"/>
    <x v="0"/>
    <n v="269"/>
    <n v="1099"/>
    <x v="0"/>
    <n v="0.76"/>
    <x v="3"/>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x v="0"/>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s v="Parker Vector Camouflage"/>
    <s v="OfficeProducts|OfficePaperProducts|Paper|Stationery|Pens,Pencils&amp;WritingSupplies|Pens&amp;Refills|StickBallpointPens"/>
    <x v="3"/>
    <n v="341"/>
    <n v="450"/>
    <x v="1"/>
    <n v="0.24"/>
    <x v="4"/>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x v="0"/>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s v="TP-Link AC1200 Archer"/>
    <s v="Computers&amp;Accessories|NetworkingDevices|Routers"/>
    <x v="0"/>
    <n v="2499"/>
    <n v="3999"/>
    <x v="0"/>
    <n v="0.38"/>
    <x v="5"/>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x v="0"/>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s v="CEDO 65W OnePlus Dash Warp Charge Cable, USB A to Type C Data Sync Fast Charging Cable Compatible with One Plus 3 /3T /5 /5T /6 /6T /7 /7T /7 pro &amp; for All Type C Devices - 1 Meter, Red"/>
    <s v="CEDO 65W OnePlus"/>
    <s v="Computers&amp;Accessories|Accessories&amp;Peripherals|Cables&amp;Accessories|Cables|USBCables"/>
    <x v="0"/>
    <n v="349"/>
    <n v="599"/>
    <x v="0"/>
    <n v="0.42"/>
    <x v="3"/>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x v="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s v="HP Deskjet 2723 AIO Printer, Copy, Scan, WiFi, Bluetooth, USB, Simple Setup Smart App, Ideal for Home."/>
    <s v="HP Deskjet 2723"/>
    <s v="Computers&amp;Accessories|Printers,Inks&amp;Accessories|Printers"/>
    <x v="0"/>
    <n v="5899"/>
    <n v="7005"/>
    <x v="0"/>
    <n v="0.16"/>
    <x v="9"/>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x v="0"/>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s v="Oraimo 18W USB &amp; Type-C Dual Output Super Fast Charger Wall Adapter PE2.0&amp;Quick Charge 3.0 &amp; Power Delivery 3.0 Compatible for iPhone 13/13 Mini/13 Pro Max/12/12 Pro Max, iPad Mini/Pro, Pixel, Galaxy, Airpods Pro"/>
    <s v="Oraimo 18W USB"/>
    <s v="Electronics|Mobiles&amp;Accessories|MobileAccessories|Chargers|WallChargers"/>
    <x v="1"/>
    <n v="699"/>
    <n v="1199"/>
    <x v="0"/>
    <n v="0.42"/>
    <x v="1"/>
    <n v="14403"/>
    <n v="17269197"/>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x v="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s v="Xiaomi Mi 4A Dual_Band Ethernet 1200Mbps Speed Router| 2.4GHz &amp; 5GHz Frequency|128MB RAM | DualCore 4 Thread CPU|4 Omni Directional Antenna|Mi Wi-Fi app-Parental Control &amp; Anti Hacking|Repeater, White"/>
    <s v="Xiaomi Mi 4A"/>
    <s v="Computers&amp;Accessories|NetworkingDevices|Routers"/>
    <x v="0"/>
    <n v="1565"/>
    <n v="2999"/>
    <x v="0"/>
    <n v="0.48"/>
    <x v="1"/>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x v="0"/>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s v="SLOVIC¬Æ Tripod Mount"/>
    <s v="Electronics|Cameras&amp;Photography|Accessories|Tripods&amp;Monopods|Tabletop&amp;TravelTripods"/>
    <x v="1"/>
    <n v="326"/>
    <n v="799"/>
    <x v="0"/>
    <n v="0.59"/>
    <x v="5"/>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x v="0"/>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s v="Sounce Gold Plated 3.5 mm Headphone Splitter for Computer 2 Male to 1 Female 3.5mm Headphone Mic Audio Y Splitter Cable Smartphone Headset to PC Adapter ‚Äì (Black,20cm)"/>
    <s v="Sounce Gold Plated"/>
    <s v="Electronics|Headphones,Earbuds&amp;Accessories|Adapters"/>
    <x v="1"/>
    <n v="120"/>
    <n v="999"/>
    <x v="0"/>
    <n v="0.88"/>
    <x v="2"/>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x v="0"/>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s v="Orico 2.5&quot;(6.3cm) USB 3.0 HDD Enclosure Case Cover for SATA SSD HDD | SATA SSD HDD Enclosure High Speed USB 3.0 | Tool Free Installation | Black"/>
    <s v="Orico 2.5&quot;(6.3cm) USB"/>
    <s v="Computers&amp;Accessories|ExternalDevices&amp;DataStorage|ExternalHardDisks"/>
    <x v="0"/>
    <n v="657"/>
    <n v="999"/>
    <x v="0"/>
    <n v="0.34"/>
    <x v="4"/>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x v="0"/>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s v="Logitech G402 Hyperion"/>
    <s v="Computers&amp;Accessories|Accessories&amp;Peripherals|PCGamingPeripherals|GamingMice"/>
    <x v="0"/>
    <n v="1995"/>
    <n v="2895"/>
    <x v="0"/>
    <n v="0.31"/>
    <x v="13"/>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x v="0"/>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s v="Panasonic Eneloop BQ-CC55N"/>
    <s v="Electronics|GeneralPurposeBatteries&amp;BatteryChargers"/>
    <x v="1"/>
    <n v="1500"/>
    <n v="1500"/>
    <x v="0"/>
    <n v="0"/>
    <x v="5"/>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x v="0"/>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s v="Logitech K380 Wireless"/>
    <s v="Computers&amp;Accessories|Accessories&amp;Peripherals|Keyboards,Mice&amp;InputDevices|Keyboards"/>
    <x v="0"/>
    <n v="2640"/>
    <n v="3195"/>
    <x v="0"/>
    <n v="0.17"/>
    <x v="6"/>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x v="0"/>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s v="Canon PIXMA E477"/>
    <s v="Computers&amp;Accessories|Printers,Inks&amp;Accessories|Printers"/>
    <x v="0"/>
    <n v="5299"/>
    <n v="6355"/>
    <x v="0"/>
    <n v="0.17"/>
    <x v="2"/>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x v="0"/>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s v="Portronics Konnect L 20W PD Quick Charge Type-C to 8-Pin USB Mobile Charging Cable, 1.2M, Tangle Resistant, Fast Data Sync(Grey)"/>
    <s v="Portronics Konnect L"/>
    <s v="Computers&amp;Accessories|Accessories&amp;Peripherals|Cables&amp;Accessories|Cables|USBCables"/>
    <x v="0"/>
    <n v="263"/>
    <n v="699"/>
    <x v="0"/>
    <n v="0.62"/>
    <x v="3"/>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x v="0"/>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s v="Redgear Cosmo 7,1 Usb Gaming Wired Over Ear Headphones With Mic With Virtual Surround Sound,50Mm Driver, Rgb Leds &amp; Remote Control(Black)"/>
    <s v="Redgear Cosmo 7,1"/>
    <s v="Computers&amp;Accessories|Accessories&amp;Peripherals|PCGamingPeripherals|Headsets"/>
    <x v="0"/>
    <n v="1990"/>
    <n v="2999"/>
    <x v="0"/>
    <n v="0.34"/>
    <x v="4"/>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x v="0"/>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s v="Belkin Essential Series"/>
    <s v="Electronics|PowerAccessories|SurgeProtectors"/>
    <x v="1"/>
    <n v="1289"/>
    <n v="1499"/>
    <x v="0"/>
    <n v="0.14000000000000001"/>
    <x v="6"/>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x v="0"/>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s v="Classmate Long Book"/>
    <s v="OfficeProducts|OfficePaperProducts|Paper|Stationery|Notebooks,WritingPads&amp;Diaries|CompositionNotebooks"/>
    <x v="3"/>
    <n v="165"/>
    <n v="165"/>
    <x v="2"/>
    <n v="0"/>
    <x v="6"/>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x v="0"/>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s v="Artis AR-45W-MG2 45"/>
    <s v="Computers&amp;Accessories|Accessories&amp;Peripherals|LaptopAccessories|LaptopChargers&amp;PowerSupplies"/>
    <x v="0"/>
    <n v="1699"/>
    <n v="3499"/>
    <x v="0"/>
    <n v="0.51"/>
    <x v="9"/>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x v="0"/>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s v="Imou 360¬∞ 1080P"/>
    <s v="Electronics|Cameras&amp;Photography|SecurityCameras|DomeCameras"/>
    <x v="1"/>
    <n v="2299"/>
    <n v="7500"/>
    <x v="0"/>
    <n v="0.69"/>
    <x v="3"/>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x v="0"/>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s v="Amazon Basics USB Type-C to USB-A 2.0 Male Fast Charging Cable for Laptop - 3 Feet (0.9 Meters), Black"/>
    <s v="Amazon Basics USB"/>
    <s v="Computers&amp;Accessories|Accessories&amp;Peripherals|Cables&amp;Accessories|Cables|USBCables"/>
    <x v="0"/>
    <n v="219"/>
    <n v="700"/>
    <x v="0"/>
    <n v="0.69"/>
    <x v="4"/>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x v="0"/>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s v="E-COSMOS 5V 1.2W Portable Flexible USB LED Light (Colours May Vary, Small, EC-POF1)"/>
    <s v="E-COSMOS 5V 1.2W"/>
    <s v="Computers&amp;Accessories|Accessories&amp;Peripherals|USBGadgets|Lamps"/>
    <x v="0"/>
    <n v="39"/>
    <n v="39"/>
    <x v="2"/>
    <n v="0"/>
    <x v="11"/>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x v="0"/>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s v="Xiaomi Pad 5|"/>
    <s v="Computers&amp;Accessories|Tablets"/>
    <x v="0"/>
    <n v="26999"/>
    <n v="37999"/>
    <x v="0"/>
    <n v="0.28999999999999998"/>
    <x v="13"/>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x v="2"/>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s v="Sennheiser CX 80S"/>
    <s v="Electronics|Headphones,Earbuds&amp;Accessories|Headphones|In-Ear"/>
    <x v="1"/>
    <n v="1490"/>
    <n v="1990"/>
    <x v="0"/>
    <n v="0.25"/>
    <x v="3"/>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x v="8"/>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s v="HB Plus Folding"/>
    <s v="Computers&amp;Accessories|Accessories&amp;Peripherals|LaptopAccessories|Lapdesks"/>
    <x v="0"/>
    <n v="398"/>
    <n v="1949"/>
    <x v="0"/>
    <n v="0.8"/>
    <x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x v="0"/>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s v="oraimo 65W Type C to C Fast Charging Cable USB C to USB C Cable High Speed Syncing, Nylon Braided 1M length with LED Indicator Compatible For Laptop, Macbook, Samsung Galaxy S22 S20 S10 S20Fe S21 S21 Ultra A70 A51 A71 A50S M31 M51 M31S M53 5G"/>
    <s v="oraimo 65W Type"/>
    <s v="Computers&amp;Accessories|Accessories&amp;Peripherals|Cables&amp;Accessories|Cables|USBCables"/>
    <x v="0"/>
    <n v="349"/>
    <n v="899"/>
    <x v="0"/>
    <n v="0.61"/>
    <x v="6"/>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x v="0"/>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s v="HP 65W AC Laptops Charger Adapter 4.5mm for HP Pavilion Black (Without Power Cable)"/>
    <s v="HP 65W AC"/>
    <s v="Computers&amp;Accessories|Accessories&amp;Peripherals|LaptopAccessories|LaptopChargers&amp;PowerSupplies"/>
    <x v="0"/>
    <n v="770"/>
    <n v="1547"/>
    <x v="0"/>
    <n v="0.5"/>
    <x v="4"/>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x v="0"/>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s v="Tukzer Fully Foldable"/>
    <s v="Electronics|Mobiles&amp;Accessories|MobileAccessories|Stands"/>
    <x v="1"/>
    <n v="279"/>
    <n v="1299"/>
    <x v="0"/>
    <n v="0.79"/>
    <x v="1"/>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x v="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s v="Gizga Essentials Cable"/>
    <s v="HomeImprovement|Electrical|CordManagement"/>
    <x v="5"/>
    <n v="249"/>
    <n v="599"/>
    <x v="0"/>
    <n v="0.57999999999999996"/>
    <x v="6"/>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x v="0"/>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s v="Pinnaclz Original Combo of 2 Micro USB Fast Charging Cable, USB Charging Cable for Data Transfer Perfect for Android Smart Phones White 1.2 Meter Made in India (Pack of 2)"/>
    <s v="Pinnaclz Original Combo"/>
    <s v="Computers&amp;Accessories|Accessories&amp;Peripherals|Cables&amp;Accessories|Cables|USBCables"/>
    <x v="0"/>
    <n v="115"/>
    <n v="499"/>
    <x v="1"/>
    <n v="0.77"/>
    <x v="1"/>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x v="0"/>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s v="Camel Oil Pastel with Reusable Plastic Box - 50 Shades"/>
    <s v="Camel Oil Pastel"/>
    <s v="Home&amp;Kitchen|CraftMaterials|PaintingMaterials"/>
    <x v="4"/>
    <n v="230"/>
    <n v="230"/>
    <x v="1"/>
    <n v="0"/>
    <x v="6"/>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x v="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s v="boAt Type C A750 Stress Resistant, Tangle-free, Sturdy Flat Cable with 6.5A Fast Charging &amp; 480Mbps Data Transmission, 10000+ Bends Lifespan and Extended 1.5m Length(Rebellious Black)"/>
    <s v="boAt Type C"/>
    <s v="Computers&amp;Accessories|Accessories&amp;Peripherals|Cables&amp;Accessories|Cables|USBCables"/>
    <x v="0"/>
    <n v="399"/>
    <n v="999"/>
    <x v="0"/>
    <n v="0.6"/>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x v="0"/>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s v="HP M270 Backlit USB Wired Gaming Mouse with 6 Buttons, 4-Speed Customizable 2400 DPI, Ergonomic Design, Breathing LED Lighting, Metal Scroll Wheel, Lightweighted / 3 Years Warranty (7ZZ87AA), Black"/>
    <s v="HP M270 Backlit"/>
    <s v="Computers&amp;Accessories|Accessories&amp;Peripherals|PCGamingPeripherals|GamingMice"/>
    <x v="0"/>
    <n v="599"/>
    <n v="700"/>
    <x v="0"/>
    <n v="0.14000000000000001"/>
    <x v="4"/>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x v="0"/>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s v="Foxin FTC 12A"/>
    <s v="Computers&amp;Accessories|Printers,Inks&amp;Accessories|Inks,Toners&amp;Cartridges|TonerCartridges"/>
    <x v="0"/>
    <n v="598"/>
    <n v="1150"/>
    <x v="0"/>
    <n v="0.48"/>
    <x v="3"/>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x v="0"/>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s v="Robustrion [Anti-Scratch] &amp;"/>
    <s v="Computers&amp;Accessories|Accessories&amp;Peripherals|TabletAccessories|ScreenProtectors"/>
    <x v="0"/>
    <n v="399"/>
    <n v="1499"/>
    <x v="0"/>
    <n v="0.73"/>
    <x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x v="0"/>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s v="PC SQUARE Laptop"/>
    <s v="Computers&amp;Accessories|Accessories&amp;Peripherals|LaptopAccessories|Lapdesks"/>
    <x v="0"/>
    <n v="499"/>
    <n v="1299"/>
    <x v="0"/>
    <n v="0.62"/>
    <x v="3"/>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x v="0"/>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s v="Ambrane 2 in 1 Type-C &amp; Micro USB Cable with 60W / 3A Fast Charging, 480 mbps High Data, PD Technology &amp; Quick Charge 3.0, Compatible with All Type-C &amp; Micro USB Devices (ABDC-10, Black)"/>
    <s v="Ambrane 2 in"/>
    <s v="Computers&amp;Accessories|Accessories&amp;Peripherals|Cables&amp;Accessories|Cables|USBCables"/>
    <x v="0"/>
    <n v="199"/>
    <n v="499"/>
    <x v="1"/>
    <n v="0.6"/>
    <x v="3"/>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x v="0"/>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s v="Lenovo 130 Wireless Compact Mouse, 1K DPI Optical sensor, 2.4GHz Wireless NanoUSB, 10m range, 3button(left,right,scroll) upto 3M left/right clicks, 10 month battery, Ambidextrous, Ergonomic GY51C12380"/>
    <s v="Lenovo 130 Wireless"/>
    <s v="Computers&amp;Accessories|Accessories&amp;Peripherals|Keyboards,Mice&amp;InputDevices|Mice"/>
    <x v="0"/>
    <n v="579"/>
    <n v="1090"/>
    <x v="0"/>
    <n v="0.47"/>
    <x v="5"/>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x v="0"/>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s v="Ambrane 60W / 3A Fast Charging Output Cable with Type-C to USB for Mobile, Neckband, True Wireless Earphone Charging, 480mbps Data Sync Speed, 1m Length (ACT - AZ10, Black)"/>
    <s v="Ambrane 60W /"/>
    <s v="Computers&amp;Accessories|Accessories&amp;Peripherals|Cables&amp;Accessories|Cables|USBCables"/>
    <x v="0"/>
    <n v="179"/>
    <n v="399"/>
    <x v="1"/>
    <n v="0.55000000000000004"/>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x v="0"/>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s v="Pilot Frixion Clicker Roller Pen (Blue), (9000019529)"/>
    <s v="Pilot Frixion Clicker"/>
    <s v="OfficeProducts|OfficePaperProducts|Paper|Stationery|Pens,Pencils&amp;WritingSupplies|Pens&amp;Refills|LiquidInkRollerballPens"/>
    <x v="3"/>
    <n v="90"/>
    <n v="100"/>
    <x v="2"/>
    <n v="0.1"/>
    <x v="3"/>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x v="0"/>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s v="ZEBRONICS Aluminium Alloy"/>
    <s v="Computers&amp;Accessories|Accessories&amp;Peripherals|LaptopAccessories|Lapdesks"/>
    <x v="0"/>
    <n v="899"/>
    <n v="1999"/>
    <x v="0"/>
    <n v="0.55000000000000004"/>
    <x v="5"/>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x v="0"/>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s v="HP K500F Backlit"/>
    <s v="Computers&amp;Accessories|Accessories&amp;Peripherals|PCGamingPeripherals|GamingKeyboards"/>
    <x v="0"/>
    <n v="1149"/>
    <n v="1800"/>
    <x v="0"/>
    <n v="0.36"/>
    <x v="4"/>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x v="0"/>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s v="GIZGA Club-laptop Neoprene"/>
    <s v="Computers&amp;Accessories|Accessories&amp;Peripherals|LaptopAccessories|Bags&amp;Sleeves|LaptopSleeves&amp;Slipcases"/>
    <x v="0"/>
    <n v="249"/>
    <n v="499"/>
    <x v="1"/>
    <n v="0.5"/>
    <x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x v="0"/>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s v="Inventis 5V 1.2W"/>
    <s v="Computers&amp;Accessories|Accessories&amp;Peripherals|USBGadgets|Lamps"/>
    <x v="0"/>
    <n v="39"/>
    <n v="39"/>
    <x v="2"/>
    <n v="0"/>
    <x v="9"/>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x v="0"/>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s v="TP-Link TL-WA855RE 300"/>
    <s v="Computers&amp;Accessories|NetworkingDevices|Repeaters&amp;Extenders"/>
    <x v="0"/>
    <n v="1599"/>
    <n v="3599"/>
    <x v="0"/>
    <n v="0.56000000000000005"/>
    <x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x v="0"/>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s v="boAt Stone 250"/>
    <s v="Electronics|HomeAudio|Speakers|BluetoothSpeakers"/>
    <x v="1"/>
    <n v="1199"/>
    <n v="3990"/>
    <x v="0"/>
    <n v="0.7"/>
    <x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x v="0"/>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s v="SWAPKART Fast Charging Cable and Data Sync USB Cable Compatible for iPhone 6/6S/7/7+/8/8+/10/11, 12, 13 Pro max iPad Air/Mini, iPod and iOS Devices (White)"/>
    <s v="SWAPKART Fast Charging"/>
    <s v="Computers&amp;Accessories|Accessories&amp;Peripherals|Cables&amp;Accessories|Cables|USBCables"/>
    <x v="0"/>
    <n v="209"/>
    <n v="499"/>
    <x v="1"/>
    <n v="0.57999999999999996"/>
    <x v="2"/>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x v="0"/>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s v="Offbeat¬Æ - DASH 2.4GHz Wireless + Bluetooth 5.1 Mouse, Multi-Device Dual Mode Slim Rechargeable Silent Click Buttons Wireless Bluetooth Mouse, 3 Adjustable DPI, Works on 2 devices at the same time with a switch button for Windows/Mac/Android/Ipad/Smart TV"/>
    <s v="Offbeat¬Æ - DASH"/>
    <s v="Computers&amp;Accessories|Accessories&amp;Peripherals|Keyboards,Mice&amp;InputDevices|Mice"/>
    <x v="0"/>
    <n v="1099"/>
    <n v="1499"/>
    <x v="0"/>
    <n v="0.27"/>
    <x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x v="0"/>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s v="Classmate Drawing Book"/>
    <s v="OfficeProducts|OfficePaperProducts|Paper|Stationery|Notebooks,WritingPads&amp;Diaries|CompositionNotebooks"/>
    <x v="3"/>
    <n v="120"/>
    <n v="120"/>
    <x v="2"/>
    <n v="0"/>
    <x v="6"/>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x v="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s v="HP GK320 Wired"/>
    <s v="Computers&amp;Accessories|Accessories&amp;Peripherals|PCGamingPeripherals|GamingKeyboards"/>
    <x v="0"/>
    <n v="1519"/>
    <n v="3499"/>
    <x v="0"/>
    <n v="0.56999999999999995"/>
    <x v="4"/>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x v="0"/>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s v="Parker Moments Vector"/>
    <s v="OfficeProducts|OfficePaperProducts|Paper|Stationery|Pens,Pencils&amp;WritingSupplies|Pens&amp;Refills|LiquidInkRollerballPens"/>
    <x v="3"/>
    <n v="420"/>
    <n v="420"/>
    <x v="1"/>
    <n v="0"/>
    <x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x v="0"/>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s v="Camlin Elegante Fountain"/>
    <s v="OfficeProducts|OfficePaperProducts|Paper|Stationery|Pens,Pencils&amp;WritingSupplies|Pens&amp;Refills|FountainPens"/>
    <x v="3"/>
    <n v="225"/>
    <n v="225"/>
    <x v="1"/>
    <n v="0"/>
    <x v="3"/>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x v="0"/>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s v="CARECASE¬Æ Optical Bay"/>
    <s v="Computers&amp;Accessories|Accessories&amp;Peripherals|HardDriveAccessories|Caddies"/>
    <x v="0"/>
    <n v="199"/>
    <n v="799"/>
    <x v="0"/>
    <n v="0.75"/>
    <x v="3"/>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x v="0"/>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s v="WeCool S5 Long Selfie Stick, with Large Reinforced Tripod Stand up to 61 Inch / 156 Cms, Ultra Long Multi Function Bluetooth Selfie Stick with 1/4 Screw Compatible with Gopro, Camera, and Ring Light"/>
    <s v="WeCool S5 Long"/>
    <s v="Electronics|Mobiles&amp;Accessories|MobileAccessories|Photo&amp;VideoAccessories|SelfieSticks"/>
    <x v="1"/>
    <n v="1799"/>
    <n v="3999"/>
    <x v="0"/>
    <n v="0.55000000000000004"/>
    <x v="13"/>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x v="0"/>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s v="Canon E4570 All-in-One Wi-Fi Ink Efficient Colour Printer with FAX/ADF/Duplex Printing (Black)- Smart Speaker Compatible, Standard"/>
    <s v="Canon E4570 All-in-One"/>
    <s v="Computers&amp;Accessories|Printers,Inks&amp;Accessories|Printers|InkjetPrinters"/>
    <x v="0"/>
    <n v="8349"/>
    <n v="9625"/>
    <x v="0"/>
    <n v="0.13"/>
    <x v="11"/>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x v="0"/>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s v="Crucial P3 500GB"/>
    <s v="Computers&amp;Accessories|Components|InternalSolidStateDrives"/>
    <x v="0"/>
    <n v="3307"/>
    <n v="6100"/>
    <x v="0"/>
    <n v="0.46"/>
    <x v="4"/>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x v="0"/>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s v="Wayona Usb Type C Fast Charger Cable Fast Charging Usb C Cable/Cord Compatible For Samsung Galaxy S10E S10 S9 S8 Plus S10+,Note 10 Note 9 Note 8,S20,M31S,M40,Realme X3,Pixel 2 Xl (3 Ft Pack Of 1,Grey)"/>
    <s v="Wayona Usb Type"/>
    <s v="Computers&amp;Accessories|Accessories&amp;Peripherals|Cables&amp;Accessories|Cables|USBCables"/>
    <x v="0"/>
    <n v="325"/>
    <n v="1299"/>
    <x v="0"/>
    <n v="0.75"/>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x v="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s v="HP v222w 64GB USB 2.0 Pen Drive (Silver)"/>
    <s v="HP v222w 64GB"/>
    <s v="Computers&amp;Accessories|ExternalDevices&amp;DataStorage|PenDrives"/>
    <x v="0"/>
    <n v="449"/>
    <n v="1300"/>
    <x v="0"/>
    <n v="0.65"/>
    <x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x v="0"/>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s v="Duracell Ultra Alkaline"/>
    <s v="Electronics|GeneralPurposeBatteries&amp;BatteryChargers|DisposableBatteries"/>
    <x v="1"/>
    <n v="380"/>
    <n v="400"/>
    <x v="1"/>
    <n v="0.05"/>
    <x v="5"/>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x v="0"/>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s v="BESTOR¬Æ LCD Writing"/>
    <s v="Computers&amp;Accessories|Accessories&amp;Peripherals|Keyboards,Mice&amp;InputDevices|GraphicTablets"/>
    <x v="0"/>
    <n v="499"/>
    <n v="1399"/>
    <x v="0"/>
    <n v="0.64"/>
    <x v="2"/>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x v="0"/>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s v="Lenovo IdeaPad 3"/>
    <s v="Computers&amp;Accessories|Laptops|TraditionalLaptops"/>
    <x v="0"/>
    <n v="37247"/>
    <n v="59890"/>
    <x v="0"/>
    <n v="0.38"/>
    <x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x v="0"/>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s v="boAt BassHeads 900"/>
    <s v="Electronics|Headphones,Earbuds&amp;Accessories|Headphones|On-Ear"/>
    <x v="1"/>
    <n v="849"/>
    <n v="2490"/>
    <x v="0"/>
    <n v="0.66"/>
    <x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x v="0"/>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s v="Zebronics Astra 10"/>
    <s v="Electronics|HomeAudio|Speakers|OutdoorSpeakers"/>
    <x v="1"/>
    <n v="799"/>
    <n v="1999"/>
    <x v="0"/>
    <n v="0.6"/>
    <x v="7"/>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x v="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s v="KINGONE Wireless Charging Pencil (2nd Generation) for iPad with Magnetic and Tilt Sensitive, Palm Rejection, Compatible with Apple iPad Pro 11 inch 1/2/3/4, iPad Pro 12.9 Inch 3/4/5/6, iPad Air 4/5, mini6"/>
    <s v="KINGONE Wireless Charging"/>
    <s v="Electronics|Mobiles&amp;Accessories|MobileAccessories|StylusPens"/>
    <x v="1"/>
    <n v="2599"/>
    <n v="6999"/>
    <x v="0"/>
    <n v="0.63"/>
    <x v="6"/>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x v="0"/>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s v="Lapster 65W compatible for OnePlus Dash Warp Charge Cable , type c to c cable fast charging Data Sync Cable Compatible with One Plus 10R / 9RT/ 9 pro/ 9R/ 8T/ 9/ Nord &amp; for All Type C Devices ‚Äì Red, 1 Meter"/>
    <s v="Lapster 65W compatible"/>
    <s v="Computers&amp;Accessories|Accessories&amp;Peripherals|Cables&amp;Accessories|Cables|USBCables"/>
    <x v="0"/>
    <n v="199"/>
    <n v="999"/>
    <x v="0"/>
    <n v="0.8"/>
    <x v="6"/>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x v="0"/>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s v="Gizga Essentials USB WiFi Adapter for PC, 150 Mbps Wireless Network Adapter for Desktop - Nano Size WiFi Dongle Compatible with Windows, Mac OS &amp; Linux Kernel | WPA/WPA2 Encryption Standards| Black"/>
    <s v="Gizga Essentials USB"/>
    <s v="Computers&amp;Accessories|NetworkingDevices|NetworkAdapters|WirelessUSBAdapters"/>
    <x v="0"/>
    <n v="269"/>
    <n v="800"/>
    <x v="0"/>
    <n v="0.66"/>
    <x v="9"/>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x v="0"/>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s v="SWAPKART Portable Flexible Adjustable Eye Protection USB LED Desk Light Table Lamp for Reading, Working on PC, Laptop, Power Bank, Bedroom ( Multicolour )"/>
    <s v="SWAPKART Portable Flexible"/>
    <s v="Computers&amp;Accessories|Accessories&amp;Peripherals|USBGadgets|Lamps"/>
    <x v="0"/>
    <n v="298"/>
    <n v="999"/>
    <x v="0"/>
    <n v="0.7"/>
    <x v="4"/>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x v="0"/>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s v="Infinity (JBL Fuze"/>
    <s v="Electronics|HomeAudio|Speakers|OutdoorSpeakers"/>
    <x v="1"/>
    <n v="1499"/>
    <n v="2999"/>
    <x v="0"/>
    <n v="0.5"/>
    <x v="3"/>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x v="0"/>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s v="Pigeon by Stovekraft"/>
    <s v="Home&amp;Kitchen|Kitchen&amp;HomeAppliances|SmallKitchenAppliances|Kettles&amp;HotWaterDispensers|ElectricKettles"/>
    <x v="4"/>
    <n v="649"/>
    <n v="1245"/>
    <x v="0"/>
    <n v="0.48"/>
    <x v="2"/>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x v="0"/>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s v="USHA Quartz Room"/>
    <s v="Home&amp;Kitchen|Heating,Cooling&amp;AirQuality|RoomHeaters|ElectricHeaters"/>
    <x v="4"/>
    <n v="1199"/>
    <n v="1695"/>
    <x v="0"/>
    <n v="0.28999999999999998"/>
    <x v="9"/>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x v="0"/>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s v="Amazon Brand -"/>
    <s v="Home&amp;Kitchen|Heating,Cooling&amp;AirQuality|RoomHeaters|FanHeaters"/>
    <x v="4"/>
    <n v="1199"/>
    <n v="2000"/>
    <x v="0"/>
    <n v="0.4"/>
    <x v="1"/>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x v="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s v="StyleHouse Lint Remover"/>
    <s v="Home&amp;Kitchen|Kitchen&amp;HomeAppliances|Vacuum,Cleaning&amp;Ironing|Irons,Steamers&amp;Accessories|LintShavers"/>
    <x v="4"/>
    <n v="455"/>
    <n v="999"/>
    <x v="0"/>
    <n v="0.54"/>
    <x v="3"/>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x v="0"/>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s v="beatXP Kitchen Scale"/>
    <s v="Home&amp;Kitchen|Kitchen&amp;HomeAppliances|SmallKitchenAppliances|DigitalKitchenScales"/>
    <x v="4"/>
    <n v="199"/>
    <n v="1999"/>
    <x v="0"/>
    <n v="0.9"/>
    <x v="7"/>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x v="0"/>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s v="Glun Multipurpose Portable"/>
    <s v="Home&amp;Kitchen|Kitchen&amp;HomeAppliances|SmallKitchenAppliances|DigitalKitchenScales"/>
    <x v="4"/>
    <n v="293"/>
    <n v="499"/>
    <x v="1"/>
    <n v="0.41"/>
    <x v="2"/>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x v="0"/>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s v="Pigeon Polypropylene Mini"/>
    <s v="Home&amp;Kitchen|Kitchen&amp;Dining|KitchenTools|ManualChoppers&amp;Chippers|Choppers"/>
    <x v="4"/>
    <n v="199"/>
    <n v="495"/>
    <x v="1"/>
    <n v="0.6"/>
    <x v="3"/>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x v="0"/>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s v="Prestige 1.5 Litre"/>
    <s v="Home&amp;Kitchen|Kitchen&amp;HomeAppliances|SmallKitchenAppliances|Kettles&amp;HotWaterDispensers|ElectricKettles"/>
    <x v="4"/>
    <n v="749"/>
    <n v="1245"/>
    <x v="0"/>
    <n v="0.4"/>
    <x v="2"/>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x v="0"/>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s v="Bajaj RHX-2 800-Watt"/>
    <s v="Home&amp;Kitchen|Heating,Cooling&amp;AirQuality|RoomHeaters|ElectricHeaters"/>
    <x v="4"/>
    <n v="1399"/>
    <n v="1549"/>
    <x v="0"/>
    <n v="0.1"/>
    <x v="2"/>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x v="0"/>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s v="Prestige Electric Kettle"/>
    <s v="Home&amp;Kitchen|Kitchen&amp;HomeAppliances|SmallKitchenAppliances|Kettles&amp;HotWaterDispensers|ElectricKettles"/>
    <x v="4"/>
    <n v="749"/>
    <n v="1445"/>
    <x v="0"/>
    <n v="0.48"/>
    <x v="2"/>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x v="0"/>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s v="Pigeon by Stovekraft"/>
    <s v="Home&amp;Kitchen|Kitchen&amp;HomeAppliances|SmallKitchenAppliances|InductionCooktop"/>
    <x v="4"/>
    <n v="1699"/>
    <n v="3193"/>
    <x v="0"/>
    <n v="0.47"/>
    <x v="11"/>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x v="0"/>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s v="Prestige PKGSS 1.7L"/>
    <s v="Home&amp;Kitchen|Kitchen&amp;HomeAppliances|SmallKitchenAppliances|Kettles&amp;HotWaterDispensers|ElectricKettles"/>
    <x v="4"/>
    <n v="1043"/>
    <n v="1345"/>
    <x v="0"/>
    <n v="0.22"/>
    <x v="11"/>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x v="0"/>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s v="SHOPTOSHOP Electric Lint"/>
    <s v="Home&amp;Kitchen|Kitchen&amp;HomeAppliances|Vacuum,Cleaning&amp;Ironing|Irons,Steamers&amp;Accessories|LintShavers"/>
    <x v="4"/>
    <n v="499"/>
    <n v="999"/>
    <x v="0"/>
    <n v="0.5"/>
    <x v="3"/>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x v="0"/>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s v="Orpat OEH-1260 2000-Watt"/>
    <s v="Home&amp;Kitchen|Heating,Cooling&amp;AirQuality|RoomHeaters|FanHeaters"/>
    <x v="4"/>
    <n v="1464"/>
    <n v="1650"/>
    <x v="0"/>
    <n v="0.11"/>
    <x v="3"/>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x v="0"/>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s v="PRO365 Indo Mocktails/Coffee"/>
    <s v="Home&amp;Kitchen|Kitchen&amp;HomeAppliances|SmallKitchenAppliances|HandBlenders"/>
    <x v="4"/>
    <n v="249"/>
    <n v="499"/>
    <x v="1"/>
    <n v="0.5"/>
    <x v="8"/>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x v="0"/>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s v="Bajaj DX-6 1000W"/>
    <s v="Home&amp;Kitchen|Kitchen&amp;HomeAppliances|Vacuum,Cleaning&amp;Ironing|Irons,Steamers&amp;Accessories|Irons|DryIrons"/>
    <x v="4"/>
    <n v="625"/>
    <n v="1400"/>
    <x v="0"/>
    <n v="0.55000000000000004"/>
    <x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x v="0"/>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s v="Croma 500W Mixer"/>
    <s v="Home&amp;Kitchen|Kitchen&amp;HomeAppliances|SmallKitchenAppliances|MixerGrinders"/>
    <x v="4"/>
    <n v="1290"/>
    <n v="2500"/>
    <x v="0"/>
    <n v="0.48"/>
    <x v="1"/>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x v="0"/>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s v="Havells Instanio 3-Litre"/>
    <s v="Home&amp;Kitchen|Heating,Cooling&amp;AirQuality|WaterHeaters&amp;Geysers|InstantWaterHeaters"/>
    <x v="4"/>
    <n v="3600"/>
    <n v="6190"/>
    <x v="0"/>
    <n v="0.42"/>
    <x v="4"/>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x v="0"/>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s v="Morphy Richards OFR"/>
    <s v="Home&amp;Kitchen|Heating,Cooling&amp;AirQuality|RoomHeaters"/>
    <x v="4"/>
    <n v="6549"/>
    <n v="13999"/>
    <x v="0"/>
    <n v="0.53"/>
    <x v="1"/>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x v="0"/>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s v="Havells Aqua Plus"/>
    <s v="Home&amp;Kitchen|Kitchen&amp;HomeAppliances|SmallKitchenAppliances|Kettles&amp;HotWaterDispensers|ElectricKettles"/>
    <x v="4"/>
    <n v="1625"/>
    <n v="2995"/>
    <x v="0"/>
    <n v="0.46"/>
    <x v="6"/>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x v="0"/>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s v="Bajaj Splendora 3"/>
    <s v="Home&amp;Kitchen|Heating,Cooling&amp;AirQuality|WaterHeaters&amp;Geysers|InstantWaterHeaters"/>
    <x v="4"/>
    <n v="2599"/>
    <n v="5890"/>
    <x v="0"/>
    <n v="0.56000000000000005"/>
    <x v="3"/>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x v="1"/>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s v="KENT 16052 Elegant"/>
    <s v="Home&amp;Kitchen|Kitchen&amp;HomeAppliances|SmallKitchenAppliances|Kettles&amp;HotWaterDispensers|Kettle&amp;ToasterSets"/>
    <x v="4"/>
    <n v="1199"/>
    <n v="2000"/>
    <x v="0"/>
    <n v="0.4"/>
    <x v="1"/>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x v="0"/>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s v="Bajaj New Shakti"/>
    <s v="Home&amp;Kitchen|Heating,Cooling&amp;AirQuality|WaterHeaters&amp;Geysers|StorageWaterHeaters"/>
    <x v="4"/>
    <n v="5499"/>
    <n v="13150"/>
    <x v="0"/>
    <n v="0.57999999999999996"/>
    <x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x v="0"/>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s v="Lifelong LLMG23 Power"/>
    <s v="Home&amp;Kitchen|Kitchen&amp;HomeAppliances|SmallKitchenAppliances|MixerGrinders"/>
    <x v="4"/>
    <n v="1299"/>
    <n v="3500"/>
    <x v="0"/>
    <n v="0.63"/>
    <x v="11"/>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x v="0"/>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s v="Bajaj Majesty DX-11"/>
    <s v="Home&amp;Kitchen|Kitchen&amp;HomeAppliances|Vacuum,Cleaning&amp;Ironing|Irons,Steamers&amp;Accessories|Irons|DryIrons"/>
    <x v="4"/>
    <n v="599"/>
    <n v="785"/>
    <x v="0"/>
    <n v="0.24"/>
    <x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x v="0"/>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s v="Bajaj Rex 500W"/>
    <s v="Home&amp;Kitchen|Kitchen&amp;HomeAppliances|SmallKitchenAppliances|MixerGrinders"/>
    <x v="4"/>
    <n v="1999"/>
    <n v="3210"/>
    <x v="0"/>
    <n v="0.38"/>
    <x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x v="0"/>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s v="Lifelong LLEK15 Electric"/>
    <s v="Home&amp;Kitchen|Kitchen&amp;HomeAppliances|SmallKitchenAppliances|Kettles&amp;HotWaterDispensers|Kettle&amp;ToasterSets"/>
    <x v="4"/>
    <n v="549"/>
    <n v="1000"/>
    <x v="0"/>
    <n v="0.45"/>
    <x v="9"/>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x v="0"/>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s v="Lifelong LLQH922 Regalia"/>
    <s v="Home&amp;Kitchen|Heating,Cooling&amp;AirQuality|RoomHeaters|ElectricHeaters"/>
    <x v="4"/>
    <n v="999"/>
    <n v="2000"/>
    <x v="0"/>
    <n v="0.5"/>
    <x v="11"/>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x v="0"/>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s v="R B Nova"/>
    <s v="Home&amp;Kitchen|Kitchen&amp;HomeAppliances|Vacuum,Cleaning&amp;Ironing|Irons,Steamers&amp;Accessories|LintShavers"/>
    <x v="4"/>
    <n v="398"/>
    <n v="1999"/>
    <x v="0"/>
    <n v="0.8"/>
    <x v="3"/>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x v="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s v="Bajaj Immersion Rod"/>
    <s v="Home&amp;Kitchen|Heating,Cooling&amp;AirQuality|WaterHeaters&amp;Geysers|ImmersionRods"/>
    <x v="4"/>
    <n v="539"/>
    <n v="720"/>
    <x v="0"/>
    <n v="0.25"/>
    <x v="3"/>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x v="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s v="INALSA Electric Kettle"/>
    <s v="Home&amp;Kitchen|Kitchen&amp;HomeAppliances|SmallKitchenAppliances|Kettles&amp;HotWaterDispensers|ElectricKettles"/>
    <x v="4"/>
    <n v="699"/>
    <n v="1595"/>
    <x v="0"/>
    <n v="0.56000000000000005"/>
    <x v="3"/>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x v="0"/>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s v="Prestige PIC 20"/>
    <s v="Home&amp;Kitchen|Kitchen&amp;HomeAppliances|SmallKitchenAppliances|InductionCooktop"/>
    <x v="4"/>
    <n v="2148"/>
    <n v="3645"/>
    <x v="0"/>
    <n v="0.41"/>
    <x v="3"/>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x v="0"/>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s v="Pigeon Healthifry Digital"/>
    <s v="Home&amp;Kitchen|Kitchen&amp;HomeAppliances|SmallKitchenAppliances|DeepFatFryers|AirFryers"/>
    <x v="4"/>
    <n v="3599"/>
    <n v="7950"/>
    <x v="0"/>
    <n v="0.55000000000000004"/>
    <x v="0"/>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x v="0"/>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s v="PrettyKrafts Laundry Basket"/>
    <s v="Home&amp;Kitchen|HomeStorage&amp;Organization|LaundryOrganization|LaundryBaskets"/>
    <x v="4"/>
    <n v="351"/>
    <n v="999"/>
    <x v="0"/>
    <n v="0.65"/>
    <x v="1"/>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x v="0"/>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s v="Philips GC1905 1440-Watt"/>
    <s v="Home&amp;Kitchen|Kitchen&amp;HomeAppliances|Vacuum,Cleaning&amp;Ironing|Irons,Steamers&amp;Accessories|Irons|SteamIrons"/>
    <x v="4"/>
    <n v="1614"/>
    <n v="1745"/>
    <x v="0"/>
    <n v="0.08"/>
    <x v="4"/>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x v="0"/>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s v="Havells Immersion HB15"/>
    <s v="Home&amp;Kitchen|Heating,Cooling&amp;AirQuality|WaterHeaters&amp;Geysers|ImmersionRods"/>
    <x v="4"/>
    <n v="719"/>
    <n v="1295"/>
    <x v="0"/>
    <n v="0.44"/>
    <x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x v="0"/>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s v="AGARO LR2007 Lint"/>
    <s v="Home&amp;Kitchen|Kitchen&amp;HomeAppliances|Vacuum,Cleaning&amp;Ironing|Irons,Steamers&amp;Accessories|LintShavers"/>
    <x v="4"/>
    <n v="678"/>
    <n v="1499"/>
    <x v="0"/>
    <n v="0.55000000000000004"/>
    <x v="0"/>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x v="0"/>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s v="Pigeon 1.5 litre"/>
    <s v="Home&amp;Kitchen|Kitchen&amp;HomeAppliances|SmallKitchenAppliances|Kettles&amp;HotWaterDispensers|Kettle&amp;ToasterSets"/>
    <x v="4"/>
    <n v="809"/>
    <n v="1545"/>
    <x v="0"/>
    <n v="0.48"/>
    <x v="7"/>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x v="0"/>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s v="NutriPro Juicer Mixer"/>
    <s v="Home&amp;Kitchen|Kitchen&amp;HomeAppliances|SmallKitchenAppliances|JuicerMixerGrinders"/>
    <x v="4"/>
    <n v="1969"/>
    <n v="5000"/>
    <x v="0"/>
    <n v="0.61"/>
    <x v="3"/>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x v="0"/>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s v="Philips GC026/30 Fabric"/>
    <s v="Home&amp;Kitchen|Kitchen&amp;HomeAppliances|Vacuum,Cleaning&amp;Ironing|Irons,Steamers&amp;Accessories|LintShavers"/>
    <x v="4"/>
    <n v="1490"/>
    <n v="1695"/>
    <x v="0"/>
    <n v="0.12"/>
    <x v="5"/>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x v="0"/>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s v="Havells Cista Room"/>
    <s v="Home&amp;Kitchen|Heating,Cooling&amp;AirQuality|RoomHeaters|ElectricHeaters"/>
    <x v="4"/>
    <n v="2499"/>
    <n v="3945"/>
    <x v="0"/>
    <n v="0.37"/>
    <x v="11"/>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x v="0"/>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s v="AGARO Regal 800"/>
    <s v="Home&amp;Kitchen|Kitchen&amp;HomeAppliances|Vacuum,Cleaning&amp;Ironing|Vacuums&amp;FloorCare|Vacuums|HandheldVacuums"/>
    <x v="4"/>
    <n v="1665"/>
    <n v="2099"/>
    <x v="0"/>
    <n v="0.21"/>
    <x v="1"/>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x v="0"/>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s v="Philips Viva Collection"/>
    <s v="Home&amp;Kitchen|Kitchen&amp;HomeAppliances|SmallKitchenAppliances|InductionCooktop"/>
    <x v="4"/>
    <n v="3229"/>
    <n v="5295"/>
    <x v="0"/>
    <n v="0.39"/>
    <x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x v="0"/>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s v="Pigeon By Stovekraft"/>
    <s v="Home&amp;Kitchen|Kitchen&amp;HomeAppliances|SmallKitchenAppliances|InductionCooktop"/>
    <x v="4"/>
    <n v="1799"/>
    <n v="3595"/>
    <x v="0"/>
    <n v="0.5"/>
    <x v="11"/>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x v="0"/>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s v="AGARO Esteem Multi"/>
    <s v="Home&amp;Kitchen|Kitchen&amp;HomeAppliances|SmallKitchenAppliances|Kettles&amp;HotWaterDispensers|ElectricKettles"/>
    <x v="4"/>
    <n v="1260"/>
    <n v="1699"/>
    <x v="0"/>
    <n v="0.26"/>
    <x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x v="0"/>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s v="Bajaj Minor 1000"/>
    <s v="Home&amp;Kitchen|Heating,Cooling&amp;AirQuality|RoomHeaters|ElectricHeaters"/>
    <x v="4"/>
    <n v="749"/>
    <n v="1129"/>
    <x v="0"/>
    <n v="0.34"/>
    <x v="1"/>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x v="0"/>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s v="Butterfly Jet Elite"/>
    <s v="Home&amp;Kitchen|Kitchen&amp;HomeAppliances|SmallKitchenAppliances|MixerGrinders"/>
    <x v="4"/>
    <n v="3499"/>
    <n v="5795"/>
    <x v="0"/>
    <n v="0.4"/>
    <x v="2"/>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x v="0"/>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s v="SOFLIN Egg Boiler"/>
    <s v="Home&amp;Kitchen|Kitchen&amp;HomeAppliances|SmallKitchenAppliances|EggBoilers"/>
    <x v="4"/>
    <n v="379"/>
    <n v="999"/>
    <x v="0"/>
    <n v="0.62"/>
    <x v="4"/>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x v="0"/>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s v="Lifelong LLQH925 Dyno"/>
    <s v="Home&amp;Kitchen|Heating,Cooling&amp;AirQuality|RoomHeaters|ElectricHeaters"/>
    <x v="4"/>
    <n v="1099"/>
    <n v="2400"/>
    <x v="0"/>
    <n v="0.54"/>
    <x v="1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x v="3"/>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s v="Amazon Basics 1500"/>
    <s v="Home&amp;Kitchen|Kitchen&amp;HomeAppliances|SmallKitchenAppliances|Kettles&amp;HotWaterDispensers|Kettle&amp;ToasterSets"/>
    <x v="4"/>
    <n v="749"/>
    <n v="1299"/>
    <x v="0"/>
    <n v="0.42"/>
    <x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x v="0"/>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s v="Prestige Sandwich Maker"/>
    <s v="Home&amp;Kitchen|Kitchen&amp;HomeAppliances|SmallKitchenAppliances|SandwichMakers"/>
    <x v="4"/>
    <n v="1299"/>
    <n v="1299"/>
    <x v="0"/>
    <n v="0"/>
    <x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x v="0"/>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s v="Orient Electric Fabrijoy"/>
    <s v="Home&amp;Kitchen|Kitchen&amp;HomeAppliances|Vacuum,Cleaning&amp;Ironing|Irons,Steamers&amp;Accessories|Irons|DryIrons"/>
    <x v="4"/>
    <n v="549"/>
    <n v="1090"/>
    <x v="0"/>
    <n v="0.5"/>
    <x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x v="0"/>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s v="Lifelong LLFH921 Regalia"/>
    <s v="Home&amp;Kitchen|Heating,Cooling&amp;AirQuality|RoomHeaters|FanHeaters"/>
    <x v="4"/>
    <n v="899"/>
    <n v="2000"/>
    <x v="0"/>
    <n v="0.55000000000000004"/>
    <x v="9"/>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x v="0"/>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s v="Philips GC181 Heavy"/>
    <s v="Home&amp;Kitchen|Kitchen&amp;HomeAppliances|Vacuum,Cleaning&amp;Ironing|Irons,Steamers&amp;Accessories|Irons|DryIrons"/>
    <x v="4"/>
    <n v="1321"/>
    <n v="1545"/>
    <x v="0"/>
    <n v="0.14000000000000001"/>
    <x v="4"/>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x v="0"/>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s v="Bulfyss USB Rechargeable"/>
    <s v="Home&amp;Kitchen|Kitchen&amp;HomeAppliances|Vacuum,Cleaning&amp;Ironing|Irons,Steamers&amp;Accessories|LintShavers"/>
    <x v="4"/>
    <n v="1099"/>
    <n v="1999"/>
    <x v="0"/>
    <n v="0.45"/>
    <x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x v="0"/>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s v="Bajaj DX-7 1000W"/>
    <s v="Home&amp;Kitchen|Kitchen&amp;HomeAppliances|Vacuum,Cleaning&amp;Ironing|Irons,Steamers&amp;Accessories|Irons|DryIrons"/>
    <x v="4"/>
    <n v="775"/>
    <n v="875"/>
    <x v="0"/>
    <n v="0.11"/>
    <x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x v="0"/>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s v="Bajaj New Shakti"/>
    <s v="Home&amp;Kitchen|Heating,Cooling&amp;AirQuality|WaterHeaters&amp;Geysers|StorageWaterHeaters"/>
    <x v="4"/>
    <n v="6299"/>
    <n v="15270"/>
    <x v="0"/>
    <n v="0.59"/>
    <x v="3"/>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x v="0"/>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s v="PHILIPS Handheld Garment"/>
    <s v="Home&amp;Kitchen|Kitchen&amp;HomeAppliances|Vacuum,Cleaning&amp;Ironing|Irons,Steamers&amp;Accessories|Irons|SteamIrons"/>
    <x v="4"/>
    <n v="3190"/>
    <n v="4195"/>
    <x v="0"/>
    <n v="0.24"/>
    <x v="1"/>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x v="0"/>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s v="Room Heater Warmer"/>
    <s v="Home&amp;Kitchen|Heating,Cooling&amp;AirQuality|RoomHeaters|ElectricHeaters"/>
    <x v="4"/>
    <n v="799"/>
    <n v="1989"/>
    <x v="0"/>
    <n v="0.6"/>
    <x v="4"/>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x v="0"/>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s v="Wonderchef Nutri-blend Mixer,"/>
    <s v="Home&amp;Kitchen|Kitchen&amp;HomeAppliances|SmallKitchenAppliances|JuicerMixerGrinders"/>
    <x v="4"/>
    <n v="2699"/>
    <n v="5000"/>
    <x v="0"/>
    <n v="0.46"/>
    <x v="1"/>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x v="0"/>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s v="USHA Armor AR1100WB"/>
    <s v="Home&amp;Kitchen|Kitchen&amp;HomeAppliances|Vacuum,Cleaning&amp;Ironing|Irons,Steamers&amp;Accessories|Irons|DryIrons"/>
    <x v="4"/>
    <n v="599"/>
    <n v="990"/>
    <x v="0"/>
    <n v="0.39"/>
    <x v="2"/>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x v="0"/>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s v="Butterfly EKN 1.5-Litre"/>
    <s v="Home&amp;Kitchen|Kitchen&amp;HomeAppliances|SmallKitchenAppliances|Kettles&amp;HotWaterDispensers|Kettle&amp;ToasterSets"/>
    <x v="4"/>
    <n v="749"/>
    <n v="1111"/>
    <x v="0"/>
    <n v="0.33"/>
    <x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x v="0"/>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s v="Crompton Arno Neo"/>
    <s v="Home&amp;Kitchen|Heating,Cooling&amp;AirQuality|WaterHeaters&amp;Geysers|StorageWaterHeaters"/>
    <x v="4"/>
    <n v="6199"/>
    <n v="10400"/>
    <x v="0"/>
    <n v="0.4"/>
    <x v="3"/>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x v="0"/>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s v="Borosil Chef Delite"/>
    <s v="Home&amp;Kitchen|Kitchen&amp;HomeAppliances|SmallKitchenAppliances|MiniFoodProcessors&amp;Choppers"/>
    <x v="4"/>
    <n v="1819"/>
    <n v="2490"/>
    <x v="0"/>
    <n v="0.27"/>
    <x v="5"/>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x v="0"/>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s v="KENT 16055 Amaze"/>
    <s v="Home&amp;Kitchen|Kitchen&amp;HomeAppliances|SmallKitchenAppliances|Kettles&amp;HotWaterDispensers|Kettle&amp;ToasterSets"/>
    <x v="4"/>
    <n v="1199"/>
    <n v="1900"/>
    <x v="0"/>
    <n v="0.37"/>
    <x v="1"/>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x v="0"/>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s v="Prestige IRIS Plus"/>
    <s v="Home&amp;Kitchen|Kitchen&amp;HomeAppliances|SmallKitchenAppliances|MixerGrinders"/>
    <x v="4"/>
    <n v="3249"/>
    <n v="6295"/>
    <x v="0"/>
    <n v="0.48"/>
    <x v="11"/>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x v="0"/>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s v="Simxen Egg Boiler"/>
    <s v="Home&amp;Kitchen|Kitchen&amp;HomeAppliances|SmallKitchenAppliances|EggBoilers"/>
    <x v="4"/>
    <n v="349"/>
    <n v="999"/>
    <x v="0"/>
    <n v="0.65"/>
    <x v="1"/>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x v="0"/>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s v="Amazon Basics 2000/1000"/>
    <s v="Home&amp;Kitchen|Heating,Cooling&amp;AirQuality|RoomHeaters|FanHeaters"/>
    <x v="4"/>
    <n v="1049"/>
    <n v="1699"/>
    <x v="0"/>
    <n v="0.38"/>
    <x v="19"/>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x v="0"/>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s v="HealthSense Weight Machine"/>
    <s v="Home&amp;Kitchen|Kitchen&amp;HomeAppliances|SmallKitchenAppliances|DigitalKitchenScales|DigitalScales"/>
    <x v="4"/>
    <n v="799"/>
    <n v="1500"/>
    <x v="0"/>
    <n v="0.47"/>
    <x v="4"/>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x v="0"/>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s v="Bajaj New Shakti"/>
    <s v="Home&amp;Kitchen|Heating,Cooling&amp;AirQuality|WaterHeaters&amp;Geysers|StorageWaterHeaters"/>
    <x v="4"/>
    <n v="4999"/>
    <n v="9650"/>
    <x v="0"/>
    <n v="0.48"/>
    <x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x v="0"/>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s v="Bosch Pro 1000W"/>
    <s v="Home&amp;Kitchen|Kitchen&amp;HomeAppliances|SmallKitchenAppliances|MixerGrinders"/>
    <x v="4"/>
    <n v="6999"/>
    <n v="10590"/>
    <x v="0"/>
    <n v="0.34"/>
    <x v="5"/>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x v="1"/>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s v="Bulfyss Stainless Steel"/>
    <s v="Home&amp;Kitchen|Kitchen&amp;HomeAppliances|SmallKitchenAppliances|DigitalKitchenScales"/>
    <x v="4"/>
    <n v="799"/>
    <n v="1999"/>
    <x v="0"/>
    <n v="0.6"/>
    <x v="3"/>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x v="0"/>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s v="VR 18 Pcs"/>
    <s v="Home&amp;Kitchen|Kitchen&amp;HomeAppliances|SmallKitchenAppliances|VacuumSealers"/>
    <x v="4"/>
    <n v="89"/>
    <n v="89"/>
    <x v="2"/>
    <n v="0"/>
    <x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x v="0"/>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s v="Orient Electric Apex-FX"/>
    <s v="Home&amp;Kitchen|Heating,Cooling&amp;AirQuality|Fans|CeilingFans"/>
    <x v="4"/>
    <n v="1400"/>
    <n v="2485"/>
    <x v="0"/>
    <n v="0.44"/>
    <x v="3"/>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x v="0"/>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s v="PrettyKrafts Folding Laundry"/>
    <s v="Home&amp;Kitchen|HomeStorage&amp;Organization|LaundryOrganization|LaundryBaskets"/>
    <x v="4"/>
    <n v="355"/>
    <n v="899"/>
    <x v="0"/>
    <n v="0.61"/>
    <x v="3"/>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x v="0"/>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s v="Bajaj Majesty RX11"/>
    <s v="Home&amp;Kitchen|Heating,Cooling&amp;AirQuality|RoomHeaters|ElectricHeaters"/>
    <x v="4"/>
    <n v="2169"/>
    <n v="3279"/>
    <x v="0"/>
    <n v="0.34"/>
    <x v="3"/>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x v="0"/>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s v="Eureka Forbes Trendy"/>
    <s v="Home&amp;Kitchen|Kitchen&amp;HomeAppliances|Vacuum,Cleaning&amp;Ironing|Vacuums&amp;FloorCare|Vacuums|CanisterVacuums"/>
    <x v="4"/>
    <n v="2799"/>
    <n v="3799"/>
    <x v="0"/>
    <n v="0.26"/>
    <x v="2"/>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x v="0"/>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s v="Pigeon by Stovekraft"/>
    <s v="Home&amp;Kitchen|Kitchen&amp;HomeAppliances|SmallKitchenAppliances|Kettles&amp;HotWaterDispensers|ElectricKettles"/>
    <x v="4"/>
    <n v="899"/>
    <n v="1249"/>
    <x v="0"/>
    <n v="0.28000000000000003"/>
    <x v="2"/>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x v="0"/>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s v="Maharaja Whiteline Lava"/>
    <s v="Home&amp;Kitchen|Heating,Cooling&amp;AirQuality|RoomHeaters"/>
    <x v="4"/>
    <n v="2499"/>
    <n v="5000"/>
    <x v="0"/>
    <n v="0.5"/>
    <x v="11"/>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x v="0"/>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s v="Crompton Gracee 5-L"/>
    <s v="Home&amp;Kitchen|Heating,Cooling&amp;AirQuality|WaterHeaters&amp;Geysers|InstantWaterHeaters"/>
    <x v="4"/>
    <n v="3599"/>
    <n v="7299"/>
    <x v="0"/>
    <n v="0.51"/>
    <x v="1"/>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x v="0"/>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s v="Bajaj DX-2 600W"/>
    <s v="Home&amp;Kitchen|Kitchen&amp;HomeAppliances|Vacuum,Cleaning&amp;Ironing|Irons,Steamers&amp;Accessories|Irons|DryIrons"/>
    <x v="4"/>
    <n v="499"/>
    <n v="625"/>
    <x v="0"/>
    <n v="0.2"/>
    <x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x v="0"/>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s v="Bajaj Waterproof 1500"/>
    <s v="Home&amp;Kitchen|Heating,Cooling&amp;AirQuality|WaterHeaters&amp;Geysers|ImmersionRods"/>
    <x v="4"/>
    <n v="653"/>
    <n v="1020"/>
    <x v="0"/>
    <n v="0.36"/>
    <x v="3"/>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x v="0"/>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s v="AGARO Supreme High"/>
    <s v="Home&amp;Kitchen|Kitchen&amp;HomeAppliances|Vacuum,Cleaning&amp;Ironing|PressureWashers,Steam&amp;WindowCleaners"/>
    <x v="4"/>
    <n v="4789"/>
    <n v="8990"/>
    <x v="0"/>
    <n v="0.47"/>
    <x v="4"/>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x v="0"/>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s v="Bajaj Deluxe 2000"/>
    <s v="Home&amp;Kitchen|Heating,Cooling&amp;AirQuality|RoomHeaters|HalogenHeaters"/>
    <x v="4"/>
    <n v="1409"/>
    <n v="1639"/>
    <x v="0"/>
    <n v="0.14000000000000001"/>
    <x v="7"/>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x v="0"/>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s v="Orpat HHB-100E WOB"/>
    <s v="Home&amp;Kitchen|Kitchen&amp;HomeAppliances|SmallKitchenAppliances|HandBlenders"/>
    <x v="4"/>
    <n v="753"/>
    <n v="899"/>
    <x v="0"/>
    <n v="0.16"/>
    <x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x v="0"/>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s v="GILTON Egg Boiler"/>
    <s v="Home&amp;Kitchen|Kitchen&amp;HomeAppliances|SmallKitchenAppliances|EggBoilers"/>
    <x v="4"/>
    <n v="353"/>
    <n v="1199"/>
    <x v="0"/>
    <n v="0.71"/>
    <x v="4"/>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x v="0"/>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s v="HealthSense Chef-Mate KS"/>
    <s v="Home&amp;Kitchen|Kitchen&amp;HomeAppliances|SmallKitchenAppliances|DigitalKitchenScales"/>
    <x v="4"/>
    <n v="1099"/>
    <n v="1899"/>
    <x v="0"/>
    <n v="0.42"/>
    <x v="4"/>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x v="0"/>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s v="PHILIPS Digital Air"/>
    <s v="Home&amp;Kitchen|Kitchen&amp;HomeAppliances|SmallKitchenAppliances|DeepFatFryers|AirFryers"/>
    <x v="4"/>
    <n v="8799"/>
    <n v="11595"/>
    <x v="0"/>
    <n v="0.24"/>
    <x v="5"/>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x v="0"/>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s v="Milton Go Electro"/>
    <s v="Home&amp;Kitchen|Kitchen&amp;HomeAppliances|SmallKitchenAppliances|Kettles&amp;HotWaterDispensers|ElectricKettles"/>
    <x v="4"/>
    <n v="1345"/>
    <n v="1750"/>
    <x v="0"/>
    <n v="0.23"/>
    <x v="11"/>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x v="0"/>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s v="Philips Daily Collection"/>
    <s v="Home&amp;Kitchen|Kitchen&amp;HomeAppliances|SmallKitchenAppliances|Pop-upToasters"/>
    <x v="4"/>
    <n v="2095"/>
    <n v="2095"/>
    <x v="0"/>
    <n v="0"/>
    <x v="6"/>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x v="0"/>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s v="Crompton Insta Comfy"/>
    <s v="Home&amp;Kitchen|Heating,Cooling&amp;AirQuality|RoomHeaters|ElectricHeaters"/>
    <x v="4"/>
    <n v="1498"/>
    <n v="2300"/>
    <x v="0"/>
    <n v="0.35"/>
    <x v="1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x v="0"/>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s v="USHA Heat Convector"/>
    <s v="Home&amp;Kitchen|Heating,Cooling&amp;AirQuality|RoomHeaters|HeatConvectors"/>
    <x v="4"/>
    <n v="2199"/>
    <n v="2990"/>
    <x v="0"/>
    <n v="0.26"/>
    <x v="11"/>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x v="0"/>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s v="Philips HL7756/00 Mixer"/>
    <s v="Home&amp;Kitchen|Kitchen&amp;HomeAppliances|SmallKitchenAppliances|MixerGrinders"/>
    <x v="4"/>
    <n v="3699"/>
    <n v="4295"/>
    <x v="0"/>
    <n v="0.14000000000000001"/>
    <x v="3"/>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x v="0"/>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s v="Kuber Industries Waterproof"/>
    <s v="Home&amp;Kitchen|HomeStorage&amp;Organization|LaundryOrganization|LaundryBaskets"/>
    <x v="4"/>
    <n v="177"/>
    <n v="199"/>
    <x v="2"/>
    <n v="0.11"/>
    <x v="3"/>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x v="0"/>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s v="Lifelong LLMG93 500"/>
    <s v="Home&amp;Kitchen|Kitchen&amp;HomeAppliances|SmallKitchenAppliances|MixerGrinders"/>
    <x v="4"/>
    <n v="1149"/>
    <n v="2499"/>
    <x v="0"/>
    <n v="0.54"/>
    <x v="11"/>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x v="0"/>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s v="IKEA Frother for"/>
    <s v="Home&amp;Kitchen|Kitchen&amp;HomeAppliances|Coffee,Tea&amp;Espresso|CoffeeGrinders|ElectricGrinders"/>
    <x v="4"/>
    <n v="244"/>
    <n v="499"/>
    <x v="1"/>
    <n v="0.51"/>
    <x v="8"/>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x v="0"/>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s v="Crompton Insta Comfort"/>
    <s v="Home&amp;Kitchen|Heating,Cooling&amp;AirQuality|RoomHeaters|ElectricHeaters"/>
    <x v="4"/>
    <n v="1959"/>
    <n v="2400"/>
    <x v="0"/>
    <n v="0.18"/>
    <x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x v="0"/>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s v="Lint Remover Woolen"/>
    <s v="Home&amp;Kitchen|Kitchen&amp;HomeAppliances|Vacuum,Cleaning&amp;Ironing|Irons,Steamers&amp;Accessories|LintShavers"/>
    <x v="4"/>
    <n v="319"/>
    <n v="749"/>
    <x v="0"/>
    <n v="0.56999999999999995"/>
    <x v="13"/>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x v="0"/>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s v="Pigeon Kessel Multipurpose"/>
    <s v="Home&amp;Kitchen|Kitchen&amp;HomeAppliances|SmallKitchenAppliances|Kettles&amp;HotWaterDispensers|ElectricKettles"/>
    <x v="4"/>
    <n v="1499"/>
    <n v="1775"/>
    <x v="0"/>
    <n v="0.16"/>
    <x v="2"/>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x v="0"/>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s v="C (DEVICE) Lint"/>
    <s v="Home&amp;Kitchen|Kitchen&amp;HomeAppliances|Vacuum,Cleaning&amp;Ironing|Irons,Steamers&amp;Accessories|LintShavers"/>
    <x v="4"/>
    <n v="469"/>
    <n v="1599"/>
    <x v="0"/>
    <n v="0.71"/>
    <x v="7"/>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x v="8"/>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s v="Pigeon by Stovekraft"/>
    <s v="Home&amp;Kitchen|Kitchen&amp;HomeAppliances|SmallKitchenAppliances|Pop-upToasters"/>
    <x v="4"/>
    <n v="1099"/>
    <n v="1795"/>
    <x v="0"/>
    <n v="0.39"/>
    <x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x v="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s v="Bajaj OFR Room"/>
    <s v="Home&amp;Kitchen|Heating,Cooling&amp;AirQuality|RoomHeaters|FanHeaters"/>
    <x v="4"/>
    <n v="9590"/>
    <n v="15999"/>
    <x v="0"/>
    <n v="0.4"/>
    <x v="3"/>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x v="0"/>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s v="Luminous Vento Deluxe"/>
    <s v="Home&amp;Kitchen|Heating,Cooling&amp;AirQuality|Fans|ExhaustFans"/>
    <x v="4"/>
    <n v="999"/>
    <n v="1490"/>
    <x v="0"/>
    <n v="0.33"/>
    <x v="3"/>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x v="0"/>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s v="Wipro Vesta 1.8"/>
    <s v="Home&amp;Kitchen|Kitchen&amp;HomeAppliances|SmallKitchenAppliances|Kettles&amp;HotWaterDispensers|Kettle&amp;ToasterSets"/>
    <x v="4"/>
    <n v="1299"/>
    <n v="1999"/>
    <x v="0"/>
    <n v="0.35"/>
    <x v="1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x v="0"/>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s v="Kitchen Mart Stainless"/>
    <s v="Home&amp;Kitchen|Kitchen&amp;HomeAppliances|Coffee,Tea&amp;Espresso|DripCoffeeMachines"/>
    <x v="4"/>
    <n v="292"/>
    <n v="499"/>
    <x v="1"/>
    <n v="0.41"/>
    <x v="3"/>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x v="0"/>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s v="Ikea 903.391.72 Polypropylene"/>
    <s v="Home&amp;Kitchen|Kitchen&amp;HomeAppliances|SmallKitchenAppliances|VacuumSealers"/>
    <x v="4"/>
    <n v="160"/>
    <n v="299"/>
    <x v="1"/>
    <n v="0.46"/>
    <x v="13"/>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x v="0"/>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s v="HUL Pureit Germkill"/>
    <s v="Home&amp;Kitchen|Kitchen&amp;HomeAppliances|WaterPurifiers&amp;Accessories|WaterPurifierAccessories"/>
    <x v="4"/>
    <n v="600"/>
    <n v="600"/>
    <x v="0"/>
    <n v="0"/>
    <x v="3"/>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x v="0"/>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s v="HUL Pureit Germkill"/>
    <s v="Home&amp;Kitchen|Kitchen&amp;HomeAppliances|WaterPurifiers&amp;Accessories|WaterCartridges"/>
    <x v="4"/>
    <n v="1130"/>
    <n v="1130"/>
    <x v="0"/>
    <n v="0"/>
    <x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x v="0"/>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s v="Prestige Iris 750"/>
    <s v="Home&amp;Kitchen|Kitchen&amp;HomeAppliances|SmallKitchenAppliances|MixerGrinders"/>
    <x v="4"/>
    <n v="3249"/>
    <n v="6295"/>
    <x v="0"/>
    <n v="0.48"/>
    <x v="2"/>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x v="0"/>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s v="Preethi Blue Leaf"/>
    <s v="Home&amp;Kitchen|Kitchen&amp;HomeAppliances|SmallKitchenAppliances|MixerGrinders"/>
    <x v="4"/>
    <n v="3599"/>
    <n v="9455"/>
    <x v="0"/>
    <n v="0.62"/>
    <x v="3"/>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x v="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s v="Themisto 350 Watts"/>
    <s v="Home&amp;Kitchen|Kitchen&amp;HomeAppliances|SmallKitchenAppliances|EggBoilers"/>
    <x v="4"/>
    <n v="368"/>
    <n v="699"/>
    <x v="0"/>
    <n v="0.47"/>
    <x v="3"/>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x v="0"/>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s v="Butterfly Smart Mixer"/>
    <s v="Home&amp;Kitchen|Kitchen&amp;HomeAppliances|SmallKitchenAppliances|MixerGrinders"/>
    <x v="4"/>
    <n v="3199"/>
    <n v="4999"/>
    <x v="0"/>
    <n v="0.36"/>
    <x v="1"/>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x v="0"/>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s v="KENT Smart Multi"/>
    <s v="Home&amp;Kitchen|Kitchen&amp;HomeAppliances|SmallKitchenAppliances|Rice&amp;PastaCookers"/>
    <x v="4"/>
    <n v="1599"/>
    <n v="2900"/>
    <x v="0"/>
    <n v="0.45"/>
    <x v="7"/>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x v="0"/>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s v="InstaCuppa Portable Blender"/>
    <s v="Home&amp;Kitchen|Kitchen&amp;HomeAppliances|SmallKitchenAppliances|HandBlenders"/>
    <x v="4"/>
    <n v="1999"/>
    <n v="2499"/>
    <x v="0"/>
    <n v="0.2"/>
    <x v="3"/>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x v="0"/>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s v="USHA EI 1602"/>
    <s v="Home&amp;Kitchen|Kitchen&amp;HomeAppliances|Vacuum,Cleaning&amp;Ironing|Irons,Steamers&amp;Accessories|Irons|DryIrons"/>
    <x v="4"/>
    <n v="616"/>
    <n v="1190"/>
    <x v="0"/>
    <n v="0.48"/>
    <x v="3"/>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x v="0"/>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s v="KENT 16044 Hand"/>
    <s v="Home&amp;Kitchen|Kitchen&amp;HomeAppliances|SmallKitchenAppliances|HandBlenders"/>
    <x v="4"/>
    <n v="1499"/>
    <n v="2100"/>
    <x v="0"/>
    <n v="0.28999999999999998"/>
    <x v="3"/>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x v="0"/>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s v="White Feather Portable"/>
    <s v="Home&amp;Kitchen|Kitchen&amp;HomeAppliances|SmallKitchenAppliances|VacuumSealers"/>
    <x v="4"/>
    <n v="199"/>
    <n v="499"/>
    <x v="1"/>
    <n v="0.6"/>
    <x v="8"/>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x v="7"/>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s v="Crompton IHL 152"/>
    <s v="Home&amp;Kitchen|Heating,Cooling&amp;AirQuality|WaterHeaters&amp;Geysers|ImmersionRods"/>
    <x v="4"/>
    <n v="610"/>
    <n v="825"/>
    <x v="0"/>
    <n v="0.26"/>
    <x v="3"/>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x v="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s v="InstaCuppa Rechargeable Mini"/>
    <s v="Home&amp;Kitchen|Kitchen&amp;HomeAppliances|SmallKitchenAppliances|MiniFoodProcessors&amp;Choppers"/>
    <x v="4"/>
    <n v="999"/>
    <n v="1499"/>
    <x v="0"/>
    <n v="0.33"/>
    <x v="3"/>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x v="0"/>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s v="Philips PowerPro FC9352/01"/>
    <s v="Home&amp;Kitchen|Kitchen&amp;HomeAppliances|Vacuum,Cleaning&amp;Ironing|Vacuums&amp;FloorCare|Vacuums|CanisterVacuums"/>
    <x v="4"/>
    <n v="8999"/>
    <n v="9995"/>
    <x v="0"/>
    <n v="0.1"/>
    <x v="5"/>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x v="0"/>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s v="SAIELLIN Electric Lint"/>
    <s v="Home&amp;Kitchen|Kitchen&amp;HomeAppliances|Vacuum,Cleaning&amp;Ironing|Irons,Steamers&amp;Accessories|LintShavers"/>
    <x v="4"/>
    <n v="453"/>
    <n v="999"/>
    <x v="0"/>
    <n v="0.55000000000000004"/>
    <x v="4"/>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x v="0"/>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s v="Cookwell Bullet Mixer"/>
    <s v="Home&amp;Kitchen|Kitchen&amp;HomeAppliances|SmallKitchenAppliances|MixerGrinders"/>
    <x v="4"/>
    <n v="2464"/>
    <n v="6000"/>
    <x v="0"/>
    <n v="0.59"/>
    <x v="3"/>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x v="0"/>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s v="Prestige PRWO 1.8-2"/>
    <s v="Home&amp;Kitchen|Kitchen&amp;HomeAppliances|SmallKitchenAppliances|Rice&amp;PastaCookers"/>
    <x v="4"/>
    <n v="2719"/>
    <n v="3945"/>
    <x v="0"/>
    <n v="0.31"/>
    <x v="7"/>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x v="0"/>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s v="Swiffer Instant Electric"/>
    <s v="Home&amp;Kitchen|Heating,Cooling&amp;AirQuality|WaterHeaters&amp;Geysers|InstantWaterHeaters"/>
    <x v="4"/>
    <n v="1439"/>
    <n v="1999"/>
    <x v="0"/>
    <n v="0.28000000000000003"/>
    <x v="2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x v="3"/>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s v="InstaCuppa Portable Blender"/>
    <s v="Home&amp;Kitchen|Kitchen&amp;HomeAppliances|SmallKitchenAppliances|HandBlenders"/>
    <x v="4"/>
    <n v="2799"/>
    <n v="3499"/>
    <x v="0"/>
    <n v="0.2"/>
    <x v="6"/>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x v="0"/>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s v="Lifelong LLWH106 Flash"/>
    <s v="Home&amp;Kitchen|Heating,Cooling&amp;AirQuality|WaterHeaters&amp;Geysers|InstantWaterHeaters"/>
    <x v="4"/>
    <n v="2088"/>
    <n v="5550"/>
    <x v="0"/>
    <n v="0.62"/>
    <x v="1"/>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x v="0"/>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s v="Hindware Atlantic Compacto"/>
    <s v="Home&amp;Kitchen|Heating,Cooling&amp;AirQuality|WaterHeaters&amp;Geysers|InstantWaterHeaters"/>
    <x v="4"/>
    <n v="2399"/>
    <n v="4590"/>
    <x v="0"/>
    <n v="0.48"/>
    <x v="3"/>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x v="0"/>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s v="ATOM Selves-MH 200"/>
    <s v="Home&amp;Kitchen|Kitchen&amp;HomeAppliances|SmallKitchenAppliances|DigitalKitchenScales"/>
    <x v="4"/>
    <n v="308"/>
    <n v="499"/>
    <x v="1"/>
    <n v="0.38"/>
    <x v="2"/>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x v="0"/>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s v="Crompton InstaBliss 3-L"/>
    <s v="Home&amp;Kitchen|Heating,Cooling&amp;AirQuality|WaterHeaters&amp;Geysers|InstantWaterHeaters"/>
    <x v="4"/>
    <n v="2599"/>
    <n v="4400"/>
    <x v="0"/>
    <n v="0.41"/>
    <x v="3"/>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x v="0"/>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s v="Croma 1100 W"/>
    <s v="Home&amp;Kitchen|Kitchen&amp;HomeAppliances|Vacuum,Cleaning&amp;Ironing|Irons,Steamers&amp;Accessories|Irons|DryIrons"/>
    <x v="4"/>
    <n v="479"/>
    <n v="1000"/>
    <x v="0"/>
    <n v="0.52"/>
    <x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x v="0"/>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s v="Lint Roller with"/>
    <s v="Home&amp;Kitchen|Kitchen&amp;HomeAppliances|Vacuum,Cleaning&amp;Ironing|Irons,Steamers&amp;Accessories|LintShavers"/>
    <x v="4"/>
    <n v="245"/>
    <n v="299"/>
    <x v="1"/>
    <n v="0.18"/>
    <x v="3"/>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x v="0"/>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s v="Portable Lint Remover"/>
    <s v="Home&amp;Kitchen|Kitchen&amp;HomeAppliances|Vacuum,Cleaning&amp;Ironing|Irons,Steamers&amp;Accessories|LintShavers"/>
    <x v="4"/>
    <n v="179"/>
    <n v="799"/>
    <x v="0"/>
    <n v="0.78"/>
    <x v="12"/>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x v="0"/>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s v="atomberg Renesa 1200mm"/>
    <s v="Home&amp;Kitchen|Heating,Cooling&amp;AirQuality|Fans|CeilingFans"/>
    <x v="4"/>
    <n v="3569"/>
    <n v="5190"/>
    <x v="0"/>
    <n v="0.31"/>
    <x v="4"/>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x v="0"/>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s v="Pigeon by Stovekraft"/>
    <s v="Home&amp;Kitchen|Kitchen&amp;HomeAppliances|SmallKitchenAppliances|Kettles&amp;HotWaterDispensers|ElectricKettles"/>
    <x v="4"/>
    <n v="699"/>
    <n v="1345"/>
    <x v="0"/>
    <n v="0.48"/>
    <x v="2"/>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x v="0"/>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s v="Usha CookJoy (CJ1600WPC)"/>
    <s v="Home&amp;Kitchen|Kitchen&amp;HomeAppliances|SmallKitchenAppliances|InductionCooktop"/>
    <x v="4"/>
    <n v="2089"/>
    <n v="4000"/>
    <x v="0"/>
    <n v="0.48"/>
    <x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x v="0"/>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s v="Reffair AX30 [MAX]"/>
    <s v="Car&amp;Motorbike|CarAccessories|InteriorAccessories|AirPurifiers&amp;Ionizers"/>
    <x v="7"/>
    <n v="2339"/>
    <n v="4000"/>
    <x v="0"/>
    <n v="0.42"/>
    <x v="11"/>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x v="0"/>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s v="!!1000 Watt/2000-Watt Room"/>
    <s v="Home&amp;Kitchen|Heating,Cooling&amp;AirQuality|RoomHeaters|FanHeaters"/>
    <x v="4"/>
    <n v="784"/>
    <n v="1599"/>
    <x v="0"/>
    <n v="0.51"/>
    <x v="6"/>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x v="6"/>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s v="Eureka Forbes Wet"/>
    <s v="Home&amp;Kitchen|Kitchen&amp;HomeAppliances|Vacuum,Cleaning&amp;Ironing|Vacuums&amp;FloorCare|Vacuums|Wet-DryVacuums"/>
    <x v="4"/>
    <n v="5499"/>
    <n v="9999"/>
    <x v="0"/>
    <n v="0.45"/>
    <x v="11"/>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x v="0"/>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s v="Activa Heat-Max 2000"/>
    <s v="Home&amp;Kitchen|Heating,Cooling&amp;AirQuality|RoomHeaters|FanHeaters"/>
    <x v="4"/>
    <n v="899"/>
    <n v="1990"/>
    <x v="0"/>
    <n v="0.55000000000000004"/>
    <x v="3"/>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x v="0"/>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s v="PHILIPS HL1655/00 Hand"/>
    <s v="Home&amp;Kitchen|Kitchen&amp;HomeAppliances|SmallKitchenAppliances|HandBlenders"/>
    <x v="4"/>
    <n v="1695"/>
    <n v="1695"/>
    <x v="0"/>
    <n v="0"/>
    <x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x v="0"/>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s v="Bajaj DX-2 600W"/>
    <s v="Home&amp;Kitchen|Kitchen&amp;HomeAppliances|Vacuum,Cleaning&amp;Ironing|Irons,Steamers&amp;Accessories|Irons|DryIrons"/>
    <x v="4"/>
    <n v="499"/>
    <n v="940"/>
    <x v="0"/>
    <n v="0.47"/>
    <x v="3"/>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x v="0"/>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s v="V-Guard Zio Instant"/>
    <s v="Home&amp;Kitchen|Heating,Cooling&amp;AirQuality|WaterHeaters&amp;Geysers|InstantWaterHeaters"/>
    <x v="4"/>
    <n v="2699"/>
    <n v="4700"/>
    <x v="0"/>
    <n v="0.43"/>
    <x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x v="0"/>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s v="Homeistic Applience‚Ñ¢ Instant"/>
    <s v="Home&amp;Kitchen|Heating,Cooling&amp;AirQuality|WaterHeaters&amp;Geysers|InstantWaterHeaters"/>
    <x v="4"/>
    <n v="1448"/>
    <n v="2999"/>
    <x v="0"/>
    <n v="0.52"/>
    <x v="6"/>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x v="0"/>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s v="Kitchenwell 18Pc Plastic"/>
    <s v="Home&amp;Kitchen|Kitchen&amp;HomeAppliances|SmallKitchenAppliances|VacuumSealers"/>
    <x v="4"/>
    <n v="79"/>
    <n v="79"/>
    <x v="2"/>
    <n v="0"/>
    <x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x v="0"/>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s v="Havells Instanio 10"/>
    <s v="Home&amp;Kitchen|Heating,Cooling&amp;AirQuality|WaterHeaters&amp;Geysers|StorageWaterHeaters"/>
    <x v="4"/>
    <n v="6990"/>
    <n v="14290"/>
    <x v="0"/>
    <n v="0.51"/>
    <x v="5"/>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x v="0"/>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s v="Prestige PIC 16.0+"/>
    <s v="Home&amp;Kitchen|Kitchen&amp;HomeAppliances|SmallKitchenAppliances|InductionCooktop"/>
    <x v="4"/>
    <n v="2698"/>
    <n v="3945"/>
    <x v="0"/>
    <n v="0.32"/>
    <x v="1"/>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x v="0"/>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s v="AGARO 33398 Rapid"/>
    <s v="Home&amp;Kitchen|Kitchen&amp;HomeAppliances|Vacuum,Cleaning&amp;Ironing|Vacuums&amp;FloorCare|Vacuums|Wet-DryVacuums"/>
    <x v="4"/>
    <n v="3199"/>
    <n v="5999"/>
    <x v="0"/>
    <n v="0.47"/>
    <x v="1"/>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x v="0"/>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s v="KENT 16026 Electric"/>
    <s v="Home&amp;Kitchen|Kitchen&amp;HomeAppliances|SmallKitchenAppliances|Kettles&amp;HotWaterDispensers|Kettle&amp;ToasterSets"/>
    <x v="4"/>
    <n v="1199"/>
    <n v="1950"/>
    <x v="0"/>
    <n v="0.39"/>
    <x v="2"/>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x v="0"/>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s v="SKYTONE Stainless Steel"/>
    <s v="Home&amp;Kitchen|Kitchen&amp;HomeAppliances|SmallKitchenAppliances|MiniFoodProcessors&amp;Choppers"/>
    <x v="4"/>
    <n v="1414"/>
    <n v="2799"/>
    <x v="0"/>
    <n v="0.49"/>
    <x v="1"/>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x v="0"/>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s v="KENT 16088 Vogue"/>
    <s v="Home&amp;Kitchen|Kitchen&amp;HomeAppliances|SmallKitchenAppliances|Kettles&amp;HotWaterDispensers|ElectricKettles"/>
    <x v="4"/>
    <n v="999"/>
    <n v="1950"/>
    <x v="0"/>
    <n v="0.49"/>
    <x v="1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x v="0"/>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s v="Eureka Forbes Supervac"/>
    <s v="Home&amp;Kitchen|Kitchen&amp;HomeAppliances|Vacuum,Cleaning&amp;Ironing|Vacuums&amp;FloorCare|Vacuums|CanisterVacuums"/>
    <x v="4"/>
    <n v="5999"/>
    <n v="9999"/>
    <x v="0"/>
    <n v="0.4"/>
    <x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x v="0"/>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s v="Mi Air Purifier"/>
    <s v="Home&amp;Kitchen|Heating,Cooling&amp;AirQuality|AirPurifiers|HEPAAirPurifiers"/>
    <x v="4"/>
    <n v="9970"/>
    <n v="12999"/>
    <x v="0"/>
    <n v="0.23"/>
    <x v="4"/>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x v="0"/>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s v="Tata Swach Bulb"/>
    <s v="Home&amp;Kitchen|Kitchen&amp;HomeAppliances|WaterPurifiers&amp;Accessories|WaterFilters&amp;Purifiers"/>
    <x v="4"/>
    <n v="698"/>
    <n v="699"/>
    <x v="0"/>
    <n v="0"/>
    <x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x v="0"/>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s v="Havells Ambrose 1200mm"/>
    <s v="Home&amp;Kitchen|Heating,Cooling&amp;AirQuality|Fans|CeilingFans"/>
    <x v="4"/>
    <n v="2199"/>
    <n v="3190"/>
    <x v="0"/>
    <n v="0.31"/>
    <x v="4"/>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x v="0"/>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s v="PrettyKrafts Laundry Bag"/>
    <s v="Home&amp;Kitchen|HomeStorage&amp;Organization|LaundryOrganization|LaundryBags"/>
    <x v="4"/>
    <n v="320"/>
    <n v="799"/>
    <x v="0"/>
    <n v="0.6"/>
    <x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x v="0"/>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s v="FABWARE Lint Remover"/>
    <s v="Home&amp;Kitchen|Kitchen&amp;HomeAppliances|Vacuum,Cleaning&amp;Ironing|Irons,Steamers&amp;Accessories|LintShavers"/>
    <x v="4"/>
    <n v="298"/>
    <n v="499"/>
    <x v="1"/>
    <n v="0.4"/>
    <x v="5"/>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x v="0"/>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s v="Brayden Fito Atom"/>
    <s v="Home&amp;Kitchen|Kitchen&amp;HomeAppliances|SmallKitchenAppliances|JuicerMixerGrinders"/>
    <x v="4"/>
    <n v="1199"/>
    <n v="1499"/>
    <x v="0"/>
    <n v="0.2"/>
    <x v="11"/>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x v="0"/>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s v="Bajaj Frore 1200"/>
    <s v="Home&amp;Kitchen|Heating,Cooling&amp;AirQuality|Fans|CeilingFans"/>
    <x v="4"/>
    <n v="1399"/>
    <n v="2660"/>
    <x v="0"/>
    <n v="0.47"/>
    <x v="3"/>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x v="0"/>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s v="Venus Digital Kitchen"/>
    <s v="Home&amp;Kitchen|Kitchen&amp;HomeAppliances|SmallKitchenAppliances|DigitalKitchenScales"/>
    <x v="4"/>
    <n v="599"/>
    <n v="2799"/>
    <x v="0"/>
    <n v="0.79"/>
    <x v="2"/>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x v="0"/>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s v="Bajaj ATX 4"/>
    <s v="Home&amp;Kitchen|Kitchen&amp;HomeAppliances|SmallKitchenAppliances|Pop-upToasters"/>
    <x v="4"/>
    <n v="1499"/>
    <n v="1499"/>
    <x v="0"/>
    <n v="0"/>
    <x v="4"/>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x v="0"/>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s v="Coway Professional Air"/>
    <s v="Home&amp;Kitchen|Heating,Cooling&amp;AirQuality|AirPurifiers|HEPAAirPurifiers"/>
    <x v="4"/>
    <n v="14400"/>
    <n v="59900"/>
    <x v="0"/>
    <n v="0.76"/>
    <x v="5"/>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x v="0"/>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s v="KENT Gold Optima"/>
    <s v="Home&amp;Kitchen|Kitchen&amp;HomeAppliances|WaterPurifiers&amp;Accessories|WaterFilters&amp;Purifiers"/>
    <x v="4"/>
    <n v="1699"/>
    <n v="1900"/>
    <x v="0"/>
    <n v="0.11"/>
    <x v="9"/>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x v="0"/>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s v="HOMEPACK 750W Radiant"/>
    <s v="Home&amp;Kitchen|Heating,Cooling&amp;AirQuality|RoomHeaters|ElectricHeaters"/>
    <x v="4"/>
    <n v="649"/>
    <n v="999"/>
    <x v="0"/>
    <n v="0.35"/>
    <x v="1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x v="0"/>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s v="Bajaj Rex 750W"/>
    <s v="Home&amp;Kitchen|Kitchen&amp;HomeAppliances|SmallKitchenAppliances|MixerGrinders"/>
    <x v="4"/>
    <n v="3249"/>
    <n v="6375"/>
    <x v="0"/>
    <n v="0.49"/>
    <x v="1"/>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x v="0"/>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s v="Heart Home Waterproof"/>
    <s v="Home&amp;Kitchen|HomeStorage&amp;Organization|LaundryOrganization|LaundryBaskets"/>
    <x v="4"/>
    <n v="199"/>
    <n v="499"/>
    <x v="1"/>
    <n v="0.6"/>
    <x v="3"/>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x v="0"/>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s v="MILTON Smart Egg"/>
    <s v="Home&amp;Kitchen|Kitchen&amp;HomeAppliances|SmallKitchenAppliances|EggBoilers"/>
    <x v="4"/>
    <n v="1099"/>
    <n v="1899"/>
    <x v="0"/>
    <n v="0.42"/>
    <x v="4"/>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x v="0"/>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s v="iBELL SEK15L Premium"/>
    <s v="Home&amp;Kitchen|Kitchen&amp;HomeAppliances|SmallKitchenAppliances|Kettles&amp;HotWaterDispensers|ElectricKettles"/>
    <x v="4"/>
    <n v="664"/>
    <n v="1490"/>
    <x v="0"/>
    <n v="0.55000000000000004"/>
    <x v="1"/>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x v="0"/>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s v="Tosaa T2STSR Sandwich"/>
    <s v="Home&amp;Kitchen|Kitchen&amp;HomeAppliances|SmallKitchenAppliances|SandwichMakers"/>
    <x v="4"/>
    <n v="260"/>
    <n v="350"/>
    <x v="1"/>
    <n v="0.26"/>
    <x v="2"/>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x v="0"/>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s v="V-Guard Divino 5"/>
    <s v="Home&amp;Kitchen|Heating,Cooling&amp;AirQuality|WaterHeaters&amp;Geysers|StorageWaterHeaters"/>
    <x v="4"/>
    <n v="6499"/>
    <n v="8500"/>
    <x v="0"/>
    <n v="0.24"/>
    <x v="5"/>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x v="0"/>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s v="Akiara¬Æ - Makes"/>
    <s v="Home&amp;Kitchen|Kitchen&amp;HomeAppliances|SewingMachines&amp;Accessories|Sewing&amp;EmbroideryMachines"/>
    <x v="4"/>
    <n v="1484"/>
    <n v="2499"/>
    <x v="0"/>
    <n v="0.41"/>
    <x v="7"/>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x v="0"/>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s v="Usha Steam Pro"/>
    <s v="Home&amp;Kitchen|Kitchen&amp;HomeAppliances|Vacuum,Cleaning&amp;Ironing|Irons,Steamers&amp;Accessories|Irons|SteamIrons"/>
    <x v="4"/>
    <n v="999"/>
    <n v="1560"/>
    <x v="0"/>
    <n v="0.36"/>
    <x v="9"/>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x v="0"/>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s v="Wonderchef Nutri-blend Complete"/>
    <s v="Home&amp;Kitchen|Kitchen&amp;HomeAppliances|SmallKitchenAppliances|JuicerMixerGrinders"/>
    <x v="4"/>
    <n v="3299"/>
    <n v="6500"/>
    <x v="0"/>
    <n v="0.49"/>
    <x v="7"/>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x v="0"/>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s v="WIDEWINGS Electric Handheld"/>
    <s v="Home&amp;Kitchen|Kitchen&amp;HomeAppliances|SmallKitchenAppliances|HandBlenders"/>
    <x v="4"/>
    <n v="259"/>
    <n v="999"/>
    <x v="0"/>
    <n v="0.74"/>
    <x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x v="0"/>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s v="Morphy Richards Icon"/>
    <s v="Home&amp;Kitchen|Kitchen&amp;HomeAppliances|SmallKitchenAppliances|MixerGrinders"/>
    <x v="4"/>
    <n v="3249"/>
    <n v="7795"/>
    <x v="0"/>
    <n v="0.57999999999999996"/>
    <x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x v="0"/>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s v="Philips Handheld Garment"/>
    <s v="Home&amp;Kitchen|Kitchen&amp;HomeAppliances|Vacuum,Cleaning&amp;Ironing|Irons,Steamers&amp;Accessories|Irons|SteamIrons"/>
    <x v="4"/>
    <n v="4280"/>
    <n v="5995"/>
    <x v="0"/>
    <n v="0.28999999999999998"/>
    <x v="11"/>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x v="0"/>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s v="Vedini Transparent Empty"/>
    <s v="Home&amp;Kitchen|HomeStorage&amp;Organization|LaundryOrganization|IroningAccessories|SprayBottles"/>
    <x v="4"/>
    <n v="189"/>
    <n v="299"/>
    <x v="1"/>
    <n v="0.37"/>
    <x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x v="0"/>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s v="Crompton Sea Sapphira"/>
    <s v="Home&amp;Kitchen|Heating,Cooling&amp;AirQuality|Fans|CeilingFans"/>
    <x v="4"/>
    <n v="1449"/>
    <n v="2349"/>
    <x v="0"/>
    <n v="0.38"/>
    <x v="2"/>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x v="0"/>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s v="Kuber Industries Waterproof"/>
    <s v="Home&amp;Kitchen|HomeStorage&amp;Organization|LaundryOrganization|LaundryBaskets"/>
    <x v="4"/>
    <n v="199"/>
    <n v="499"/>
    <x v="1"/>
    <n v="0.6"/>
    <x v="1"/>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x v="0"/>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s v="JM SELLER 180"/>
    <s v="Home&amp;Kitchen|Kitchen&amp;HomeAppliances|SmallKitchenAppliances|HandMixers"/>
    <x v="4"/>
    <n v="474"/>
    <n v="1299"/>
    <x v="0"/>
    <n v="0.64"/>
    <x v="3"/>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x v="0"/>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s v="Oratech Coffee Frother"/>
    <s v="Home&amp;Kitchen|Kitchen&amp;HomeAppliances|SmallKitchenAppliances|HandBlenders"/>
    <x v="4"/>
    <n v="279"/>
    <n v="499"/>
    <x v="1"/>
    <n v="0.44"/>
    <x v="20"/>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x v="0"/>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s v="Havells Glaze 74W"/>
    <s v="Home&amp;Kitchen|Heating,Cooling&amp;AirQuality|Fans|CeilingFans"/>
    <x v="4"/>
    <n v="1999"/>
    <n v="4775"/>
    <x v="0"/>
    <n v="0.57999999999999996"/>
    <x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x v="0"/>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s v="Pick Ur Needs¬Æ"/>
    <s v="Home&amp;Kitchen|Kitchen&amp;HomeAppliances|Vacuum,Cleaning&amp;Ironing|Irons,Steamers&amp;Accessories|LintShavers"/>
    <x v="4"/>
    <n v="799"/>
    <n v="1230"/>
    <x v="0"/>
    <n v="0.35"/>
    <x v="3"/>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x v="0"/>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s v="Rico Japanese Technology"/>
    <s v="Home&amp;Kitchen|Kitchen&amp;HomeAppliances|SmallKitchenAppliances|MiniFoodProcessors&amp;Choppers"/>
    <x v="4"/>
    <n v="949"/>
    <n v="1999"/>
    <x v="0"/>
    <n v="0.53"/>
    <x v="1"/>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x v="0"/>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s v="Butterfly Smart Wet"/>
    <s v="Home&amp;Kitchen|Kitchen&amp;HomeAppliances|SmallKitchenAppliances|Mills&amp;Grinders|WetGrinders"/>
    <x v="4"/>
    <n v="3657.66"/>
    <n v="5156"/>
    <x v="0"/>
    <n v="0.28999999999999998"/>
    <x v="2"/>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x v="0"/>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s v="AGARO Marvel 9"/>
    <s v="Home&amp;Kitchen|Kitchen&amp;HomeAppliances|SmallKitchenAppliances|OvenToasterGrills"/>
    <x v="4"/>
    <n v="1699"/>
    <n v="1999"/>
    <x v="0"/>
    <n v="0.15"/>
    <x v="3"/>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x v="0"/>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s v="Philips GC1920/28 1440-Watt"/>
    <s v="Home&amp;Kitchen|Kitchen&amp;HomeAppliances|Vacuum,Cleaning&amp;Ironing|Irons,Steamers&amp;Accessories|Irons|SteamIrons"/>
    <x v="4"/>
    <n v="1849"/>
    <n v="2095"/>
    <x v="0"/>
    <n v="0.12"/>
    <x v="4"/>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x v="0"/>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s v="Havells OFR 13"/>
    <s v="Home&amp;Kitchen|Heating,Cooling&amp;AirQuality|RoomHeaters|FanHeaters"/>
    <x v="4"/>
    <n v="12499"/>
    <n v="19825"/>
    <x v="0"/>
    <n v="0.37"/>
    <x v="3"/>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x v="0"/>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s v="Bajaj DHX-9 1000W"/>
    <s v="Home&amp;Kitchen|Kitchen&amp;HomeAppliances|Vacuum,Cleaning&amp;Ironing|Irons,Steamers&amp;Accessories|Irons|DryIrons"/>
    <x v="4"/>
    <n v="1099"/>
    <n v="1920"/>
    <x v="0"/>
    <n v="0.43"/>
    <x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x v="0"/>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s v="Aquasure From Aquaguard"/>
    <s v="Home&amp;Kitchen|Kitchen&amp;HomeAppliances|WaterPurifiers&amp;Accessories|WaterFilters&amp;Purifiers"/>
    <x v="4"/>
    <n v="8199"/>
    <n v="16000"/>
    <x v="0"/>
    <n v="0.49"/>
    <x v="2"/>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x v="0"/>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s v="ROYAL STEP Portable"/>
    <s v="Home&amp;Kitchen|Kitchen&amp;HomeAppliances|SmallKitchenAppliances|JuicerMixerGrinders"/>
    <x v="4"/>
    <n v="499"/>
    <n v="2199"/>
    <x v="0"/>
    <n v="0.77"/>
    <x v="7"/>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x v="0"/>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s v="KENT 16068 Zoom"/>
    <s v="Home&amp;Kitchen|Kitchen&amp;HomeAppliances|Vacuum,Cleaning&amp;Ironing|Vacuums&amp;FloorCare|Vacuums|HandheldVacuums"/>
    <x v="4"/>
    <n v="6999"/>
    <n v="14999"/>
    <x v="0"/>
    <n v="0.53"/>
    <x v="3"/>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x v="0"/>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s v="ENEM Sealing Machine"/>
    <s v="Home&amp;Kitchen|Kitchen&amp;HomeAppliances|SmallKitchenAppliances|VacuumSealers"/>
    <x v="4"/>
    <n v="1595"/>
    <n v="1799"/>
    <x v="0"/>
    <n v="0.11"/>
    <x v="1"/>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x v="0"/>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s v="Wipro Vesta 1200"/>
    <s v="Home&amp;Kitchen|Kitchen&amp;HomeAppliances|Vacuum,Cleaning&amp;Ironing|Irons,Steamers&amp;Accessories|Irons|DryIrons"/>
    <x v="4"/>
    <n v="1049"/>
    <n v="1950"/>
    <x v="0"/>
    <n v="0.46"/>
    <x v="1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x v="0"/>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s v="Inalsa Electric Kettle"/>
    <s v="Home&amp;Kitchen|Kitchen&amp;HomeAppliances|SmallKitchenAppliances|Kettles&amp;HotWaterDispensers|Kettle&amp;ToasterSets"/>
    <x v="4"/>
    <n v="1182"/>
    <n v="2995"/>
    <x v="0"/>
    <n v="0.61"/>
    <x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x v="0"/>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s v="VRPRIME Lint Roller"/>
    <s v="Home&amp;Kitchen|Kitchen&amp;HomeAppliances|Vacuum,Cleaning&amp;Ironing|Irons,Steamers&amp;Accessories|LintShavers"/>
    <x v="4"/>
    <n v="499"/>
    <n v="999"/>
    <x v="0"/>
    <n v="0.5"/>
    <x v="13"/>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x v="0"/>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s v="Philips AC1215/20 Air"/>
    <s v="Home&amp;Kitchen|Heating,Cooling&amp;AirQuality|AirPurifiers|HEPAAirPurifiers"/>
    <x v="4"/>
    <n v="8799"/>
    <n v="11995"/>
    <x v="0"/>
    <n v="0.27"/>
    <x v="3"/>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x v="0"/>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s v="Eopora PTC Ceramic"/>
    <s v="Home&amp;Kitchen|Heating,Cooling&amp;AirQuality|RoomHeaters|ElectricHeaters"/>
    <x v="4"/>
    <n v="1529"/>
    <n v="2999"/>
    <x v="0"/>
    <n v="0.49"/>
    <x v="8"/>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x v="0"/>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s v="Usha Goliath GO1200WG"/>
    <s v="Home&amp;Kitchen|Kitchen&amp;HomeAppliances|Vacuum,Cleaning&amp;Ironing|Irons,Steamers&amp;Accessories|Irons|DryIrons"/>
    <x v="4"/>
    <n v="1199"/>
    <n v="1690"/>
    <x v="0"/>
    <n v="0.28999999999999998"/>
    <x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x v="0"/>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s v="Wipro Vesta Electric"/>
    <s v="Home&amp;Kitchen|Kitchen&amp;HomeAppliances|SmallKitchenAppliances|EggBoilers"/>
    <x v="4"/>
    <n v="1052"/>
    <n v="1790"/>
    <x v="0"/>
    <n v="0.41"/>
    <x v="4"/>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x v="0"/>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s v="Philips Viva Collection"/>
    <s v="Home&amp;Kitchen|Kitchen&amp;HomeAppliances|SmallKitchenAppliances|Juicers"/>
    <x v="4"/>
    <n v="6499"/>
    <n v="8995"/>
    <x v="0"/>
    <n v="0.28000000000000003"/>
    <x v="4"/>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x v="0"/>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s v="Kitchenwell Multipurpose Portable"/>
    <s v="Home&amp;Kitchen|Kitchen&amp;HomeAppliances|SmallKitchenAppliances|DigitalKitchenScales|DigitalScales"/>
    <x v="4"/>
    <n v="239"/>
    <n v="239"/>
    <x v="1"/>
    <n v="0"/>
    <x v="4"/>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x v="7"/>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s v="FIGMENT Handheld Milk"/>
    <s v="Home&amp;Kitchen|Kitchen&amp;HomeAppliances|SmallKitchenAppliances|HandBlenders"/>
    <x v="4"/>
    <n v="699"/>
    <n v="1599"/>
    <x v="0"/>
    <n v="0.56000000000000005"/>
    <x v="16"/>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x v="7"/>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s v="Balzano High Speed"/>
    <s v="Home&amp;Kitchen|Kitchen&amp;HomeAppliances|SmallKitchenAppliances"/>
    <x v="4"/>
    <n v="2599"/>
    <n v="4290"/>
    <x v="0"/>
    <n v="0.39"/>
    <x v="5"/>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x v="0"/>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s v="Swiss Military VC03"/>
    <s v="Home&amp;Kitchen|Kitchen&amp;HomeAppliances|Vacuum,Cleaning&amp;Ironing|Vacuums&amp;FloorCare|Vacuums|HandheldVacuums"/>
    <x v="4"/>
    <n v="1547"/>
    <n v="2890"/>
    <x v="0"/>
    <n v="0.46"/>
    <x v="2"/>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x v="0"/>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s v="Zuvexa USB Rechargeable"/>
    <s v="Home&amp;Kitchen|Kitchen&amp;HomeAppliances|SmallKitchenAppliances|HandBlenders"/>
    <x v="4"/>
    <n v="499"/>
    <n v="1299"/>
    <x v="0"/>
    <n v="0.62"/>
    <x v="16"/>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x v="0"/>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s v="Usha IH2415 1500-Watt"/>
    <s v="Home&amp;Kitchen|Heating,Cooling&amp;AirQuality|WaterHeaters&amp;Geysers|ImmersionRods"/>
    <x v="4"/>
    <n v="510"/>
    <n v="640"/>
    <x v="0"/>
    <n v="0.2"/>
    <x v="3"/>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x v="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s v="ACTIVA Instant 3"/>
    <s v="Home&amp;Kitchen|Heating,Cooling&amp;AirQuality|WaterHeaters&amp;Geysers|InstantWaterHeaters"/>
    <x v="4"/>
    <n v="1899"/>
    <n v="3790"/>
    <x v="0"/>
    <n v="0.5"/>
    <x v="11"/>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x v="0"/>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s v="Havells Instanio 1-Litre"/>
    <s v="Home&amp;Kitchen|Heating,Cooling&amp;AirQuality|WaterHeaters&amp;Geysers|InstantWaterHeaters"/>
    <x v="4"/>
    <n v="2599"/>
    <n v="4560"/>
    <x v="0"/>
    <n v="0.43"/>
    <x v="5"/>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x v="0"/>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s v="Lifelong 2-in1 Egg"/>
    <s v="Home&amp;Kitchen|Kitchen&amp;HomeAppliances|SmallKitchenAppliances|EggBoilers"/>
    <x v="4"/>
    <n v="1199"/>
    <n v="3500"/>
    <x v="0"/>
    <n v="0.66"/>
    <x v="4"/>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x v="0"/>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s v="INDIAS¬Æ‚Ñ¢ Electro-Instant Water"/>
    <s v="Home&amp;Kitchen|Heating,Cooling&amp;AirQuality|WaterHeaters&amp;Geysers|InstantWaterHeaters"/>
    <x v="4"/>
    <n v="999"/>
    <n v="2600"/>
    <x v="0"/>
    <n v="0.62"/>
    <x v="10"/>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x v="0"/>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s v="AmazonBasics Induction Cooktop"/>
    <s v="Home&amp;Kitchen|Kitchen&amp;HomeAppliances|SmallKitchenAppliances|InductionCooktop"/>
    <x v="4"/>
    <n v="1999"/>
    <n v="3300"/>
    <x v="0"/>
    <n v="0.39"/>
    <x v="0"/>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x v="0"/>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s v="Sui Generis Electric"/>
    <s v="Home&amp;Kitchen|Kitchen&amp;HomeAppliances|SmallKitchenAppliances|HandBlenders"/>
    <x v="4"/>
    <n v="210"/>
    <n v="699"/>
    <x v="0"/>
    <n v="0.7"/>
    <x v="7"/>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x v="0"/>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s v="Philips Air Purifier"/>
    <s v="Home&amp;Kitchen|Heating,Cooling&amp;AirQuality|AirPurifiers|HEPAAirPurifiers"/>
    <x v="4"/>
    <n v="14499"/>
    <n v="23559"/>
    <x v="0"/>
    <n v="0.38"/>
    <x v="4"/>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x v="0"/>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s v="Esquire Laundry Basket"/>
    <s v="Home&amp;Kitchen|HomeStorage&amp;Organization|LaundryOrganization|LaundryBaskets"/>
    <x v="4"/>
    <n v="950"/>
    <n v="1599"/>
    <x v="0"/>
    <n v="0.41"/>
    <x v="4"/>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x v="0"/>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s v="PHILIPS Air Fryer"/>
    <s v="Home&amp;Kitchen|Kitchen&amp;HomeAppliances|SmallKitchenAppliances|DeepFatFryers|AirFryers"/>
    <x v="4"/>
    <n v="7199"/>
    <n v="9995"/>
    <x v="0"/>
    <n v="0.28000000000000003"/>
    <x v="5"/>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x v="0"/>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s v="Havells Bero Quartz"/>
    <s v="Home&amp;Kitchen|Heating,Cooling&amp;AirQuality|RoomHeaters|ElectricHeaters"/>
    <x v="4"/>
    <n v="2439"/>
    <n v="2545"/>
    <x v="0"/>
    <n v="0.04"/>
    <x v="3"/>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x v="3"/>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s v="Philips EasyTouch Plus"/>
    <s v="Home&amp;Kitchen|Kitchen&amp;HomeAppliances|Vacuum,Cleaning&amp;Ironing|Irons,Steamers&amp;Accessories|Irons|SteamIrons"/>
    <x v="4"/>
    <n v="7799"/>
    <n v="8995"/>
    <x v="0"/>
    <n v="0.13"/>
    <x v="1"/>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x v="0"/>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s v="Brayden Chopro, Electric"/>
    <s v="Home&amp;Kitchen|Kitchen&amp;HomeAppliances|SmallKitchenAppliances|MiniFoodProcessors&amp;Choppers"/>
    <x v="4"/>
    <n v="1599"/>
    <n v="1999"/>
    <x v="0"/>
    <n v="0.2"/>
    <x v="5"/>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x v="0"/>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s v="Wonderchef Nutri-blend Mixer,"/>
    <s v="Home&amp;Kitchen|Kitchen&amp;HomeAppliances|SmallKitchenAppliances|MixerGrinders"/>
    <x v="4"/>
    <n v="2899"/>
    <n v="5500"/>
    <x v="0"/>
    <n v="0.47"/>
    <x v="11"/>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x v="0"/>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s v="Usha Janome Dream"/>
    <s v="Home&amp;Kitchen|Kitchen&amp;HomeAppliances|SewingMachines&amp;Accessories|Sewing&amp;EmbroideryMachines"/>
    <x v="4"/>
    <n v="9799"/>
    <n v="12150"/>
    <x v="0"/>
    <n v="0.19"/>
    <x v="4"/>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x v="0"/>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s v="Black+Decker Handheld Portable"/>
    <s v="Home&amp;Kitchen|Kitchen&amp;HomeAppliances|Vacuum,Cleaning&amp;Ironing|Irons,Steamers&amp;Accessories|Irons|SteamIrons"/>
    <x v="4"/>
    <n v="3299"/>
    <n v="4995"/>
    <x v="0"/>
    <n v="0.34"/>
    <x v="11"/>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x v="0"/>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s v="Personal Size Blender,"/>
    <s v="Home&amp;Kitchen|Kitchen&amp;HomeAppliances|SmallKitchenAppliances|HandBlenders"/>
    <x v="4"/>
    <n v="669"/>
    <n v="1499"/>
    <x v="0"/>
    <n v="0.55000000000000004"/>
    <x v="2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x v="6"/>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s v="Sujata Powermatic Plus"/>
    <s v="Home&amp;Kitchen|Kitchen&amp;HomeAppliances|SmallKitchenAppliances|JuicerMixerGrinders"/>
    <x v="4"/>
    <n v="5890"/>
    <n v="7506"/>
    <x v="0"/>
    <n v="0.22"/>
    <x v="6"/>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x v="0"/>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s v="Sure From Aquaguard"/>
    <s v="Home&amp;Kitchen|Kitchen&amp;HomeAppliances|WaterPurifiers&amp;Accessories|WaterFilters&amp;Purifiers"/>
    <x v="4"/>
    <n v="9199"/>
    <n v="18000"/>
    <x v="0"/>
    <n v="0.49"/>
    <x v="1"/>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x v="0"/>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s v="PrettyKrafts Laundry Basket"/>
    <s v="Home&amp;Kitchen|HomeStorage&amp;Organization|LaundryOrganization|LaundryBaskets"/>
    <x v="4"/>
    <n v="351"/>
    <n v="1099"/>
    <x v="0"/>
    <n v="0.68"/>
    <x v="7"/>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x v="0"/>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s v="Dr Trust Electronic"/>
    <s v="Health&amp;PersonalCare|HomeMedicalSupplies&amp;Equipment|HealthMonitors|WeighingScales|DigitalBathroomScales"/>
    <x v="8"/>
    <n v="899"/>
    <n v="1900"/>
    <x v="0"/>
    <n v="0.53"/>
    <x v="1"/>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x v="2"/>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s v="Tesora - Inspired"/>
    <s v="Home&amp;Kitchen|Kitchen&amp;HomeAppliances|SmallKitchenAppliances|Kettles&amp;HotWaterDispensers|Kettle&amp;ToasterSets"/>
    <x v="4"/>
    <n v="1349"/>
    <n v="1850"/>
    <x v="0"/>
    <n v="0.27"/>
    <x v="5"/>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x v="0"/>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s v="AGARO Ace 1600"/>
    <s v="Home&amp;Kitchen|Kitchen&amp;HomeAppliances|Vacuum,Cleaning&amp;Ironing|Vacuums&amp;FloorCare|Vacuums|Wet-DryVacuums"/>
    <x v="4"/>
    <n v="6236"/>
    <n v="9999"/>
    <x v="0"/>
    <n v="0.38"/>
    <x v="3"/>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x v="0"/>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s v="INALSA Hand Blender"/>
    <s v="Home&amp;Kitchen|Kitchen&amp;HomeAppliances|SmallKitchenAppliances|HandBlenders"/>
    <x v="4"/>
    <n v="2742"/>
    <n v="3995"/>
    <x v="0"/>
    <n v="0.31"/>
    <x v="5"/>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x v="0"/>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s v="akiara - Makes"/>
    <s v="Home&amp;Kitchen|Kitchen&amp;HomeAppliances|SewingMachines&amp;Accessories|Sewing&amp;EmbroideryMachines"/>
    <x v="4"/>
    <n v="721"/>
    <n v="1499"/>
    <x v="0"/>
    <n v="0.52"/>
    <x v="19"/>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x v="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s v="Philips EasySpeed Plus"/>
    <s v="Home&amp;Kitchen|Kitchen&amp;HomeAppliances|Vacuum,Cleaning&amp;Ironing|Irons,Steamers&amp;Accessories|Irons|SteamIrons"/>
    <x v="4"/>
    <n v="2903"/>
    <n v="3295"/>
    <x v="0"/>
    <n v="0.12"/>
    <x v="4"/>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x v="0"/>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s v="INALSA Electric Chopper"/>
    <s v="Home&amp;Kitchen|Kitchen&amp;HomeAppliances|SmallKitchenAppliances|MiniFoodProcessors&amp;Choppers"/>
    <x v="4"/>
    <n v="1656"/>
    <n v="2695"/>
    <x v="0"/>
    <n v="0.39"/>
    <x v="5"/>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x v="0"/>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s v="Borosil Electric Egg"/>
    <s v="Home&amp;Kitchen|Kitchen&amp;HomeAppliances|SmallKitchenAppliances|EggBoilers"/>
    <x v="4"/>
    <n v="1399"/>
    <n v="2290"/>
    <x v="0"/>
    <n v="0.39"/>
    <x v="5"/>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x v="0"/>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s v="Wipro Vesta Grill"/>
    <s v="Home&amp;Kitchen|Kitchen&amp;HomeAppliances|SmallKitchenAppliances|SandwichMakers"/>
    <x v="4"/>
    <n v="2079"/>
    <n v="3099"/>
    <x v="0"/>
    <n v="0.33"/>
    <x v="3"/>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x v="0"/>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s v="Rico IRPRO 1500"/>
    <s v="Home&amp;Kitchen|Heating,Cooling&amp;AirQuality|WaterHeaters&amp;Geysers|ImmersionRods"/>
    <x v="4"/>
    <n v="999"/>
    <n v="1075"/>
    <x v="0"/>
    <n v="7.0000000000000007E-2"/>
    <x v="3"/>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x v="0"/>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s v="Eureka Forbes Active"/>
    <s v="Home&amp;Kitchen|Kitchen&amp;HomeAppliances|Vacuum,Cleaning&amp;Ironing|Vacuums&amp;FloorCare|Vacuums|HandheldVacuums"/>
    <x v="4"/>
    <n v="3179"/>
    <n v="6999"/>
    <x v="0"/>
    <n v="0.55000000000000004"/>
    <x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x v="0"/>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s v="CSI INTERNATIONAL¬Æ Instant"/>
    <s v="Home&amp;Kitchen|Heating,Cooling&amp;AirQuality|WaterHeaters&amp;Geysers|InstantWaterHeaters"/>
    <x v="4"/>
    <n v="1049"/>
    <n v="2499"/>
    <x v="0"/>
    <n v="0.57999999999999996"/>
    <x v="9"/>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x v="0"/>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s v="Hindware Atlantic Xceed"/>
    <s v="Home&amp;Kitchen|Heating,Cooling&amp;AirQuality|WaterHeaters&amp;Geysers|InstantWaterHeaters"/>
    <x v="4"/>
    <n v="3599"/>
    <n v="7290"/>
    <x v="0"/>
    <n v="0.51"/>
    <x v="2"/>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x v="0"/>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s v="Morphy Richards New"/>
    <s v="Home&amp;Kitchen|Kitchen&amp;HomeAppliances|Coffee,Tea&amp;Espresso|EspressoMachines"/>
    <x v="4"/>
    <n v="4799"/>
    <n v="5795"/>
    <x v="0"/>
    <n v="0.17"/>
    <x v="2"/>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x v="0"/>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s v="Lifelong Power -"/>
    <s v="Home&amp;Kitchen|Kitchen&amp;HomeAppliances|SmallKitchenAppliances|MixerGrinders"/>
    <x v="4"/>
    <n v="1699"/>
    <n v="3398"/>
    <x v="0"/>
    <n v="0.5"/>
    <x v="11"/>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x v="0"/>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s v="iBELL Castor CTEK15L"/>
    <s v="Home&amp;Kitchen|Kitchen&amp;HomeAppliances|SmallKitchenAppliances|Kettles&amp;HotWaterDispensers|Kettle&amp;ToasterSets"/>
    <x v="4"/>
    <n v="664"/>
    <n v="1490"/>
    <x v="0"/>
    <n v="0.55000000000000004"/>
    <x v="3"/>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x v="0"/>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s v="BAJAJ PYGMY MINI"/>
    <s v="Home&amp;Kitchen|Heating,Cooling&amp;AirQuality|Fans|TableFans"/>
    <x v="4"/>
    <n v="948"/>
    <n v="1620"/>
    <x v="0"/>
    <n v="0.41"/>
    <x v="3"/>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x v="0"/>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s v="Crompton InstaGlide 1000-Watts"/>
    <s v="Home&amp;Kitchen|Kitchen&amp;HomeAppliances|Vacuum,Cleaning&amp;Ironing|Irons,Steamers&amp;Accessories|Irons|DryIrons"/>
    <x v="4"/>
    <n v="850"/>
    <n v="1000"/>
    <x v="0"/>
    <n v="0.15"/>
    <x v="3"/>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x v="0"/>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s v="Prestige Clean Home"/>
    <s v="Home&amp;Kitchen|Kitchen&amp;HomeAppliances|WaterPurifiers&amp;Accessories|WaterCartridges"/>
    <x v="4"/>
    <n v="600"/>
    <n v="640"/>
    <x v="0"/>
    <n v="0.06"/>
    <x v="11"/>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x v="0"/>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s v="Morphy Richards Aristo"/>
    <s v="Home&amp;Kitchen|Heating,Cooling&amp;AirQuality|RoomHeaters|ElectricHeaters"/>
    <x v="4"/>
    <n v="3711"/>
    <n v="4495"/>
    <x v="0"/>
    <n v="0.17"/>
    <x v="4"/>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x v="0"/>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s v="Gadgetronics Digital Kitchen"/>
    <s v="Home&amp;Kitchen|Kitchen&amp;HomeAppliances|SmallKitchenAppliances|DigitalKitchenScales"/>
    <x v="4"/>
    <n v="799"/>
    <n v="2999"/>
    <x v="0"/>
    <n v="0.73"/>
    <x v="6"/>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x v="0"/>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s v="HUL Pureit Germkill"/>
    <s v="Home&amp;Kitchen|Kitchen&amp;HomeAppliances|WaterPurifiers&amp;Accessories|WaterPurifierAccessories"/>
    <x v="4"/>
    <n v="980"/>
    <n v="980"/>
    <x v="0"/>
    <n v="0"/>
    <x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x v="0"/>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s v="Tom &amp; Jerry"/>
    <s v="Home&amp;Kitchen|HomeStorage&amp;Organization|LaundryOrganization|LaundryBaskets"/>
    <x v="4"/>
    <n v="351"/>
    <n v="899"/>
    <x v="0"/>
    <n v="0.61"/>
    <x v="2"/>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x v="0"/>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s v="Ikea Little Loved"/>
    <s v="Home&amp;Kitchen|Kitchen&amp;HomeAppliances|Coffee,Tea&amp;Espresso|MilkFrothers"/>
    <x v="4"/>
    <n v="229"/>
    <n v="499"/>
    <x v="1"/>
    <n v="0.54"/>
    <x v="12"/>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x v="0"/>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s v="Philips EasySpeed Plus"/>
    <s v="Home&amp;Kitchen|Kitchen&amp;HomeAppliances|Vacuum,Cleaning&amp;Ironing|Irons,Steamers&amp;Accessories|Irons|SteamIrons"/>
    <x v="4"/>
    <n v="3349"/>
    <n v="3995"/>
    <x v="0"/>
    <n v="0.16"/>
    <x v="4"/>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x v="0"/>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s v="Bajaj New Shakti"/>
    <s v="Home&amp;Kitchen|Heating,Cooling&amp;AirQuality|WaterHeaters&amp;Geysers|StorageWaterHeaters"/>
    <x v="4"/>
    <n v="5499"/>
    <n v="11500"/>
    <x v="0"/>
    <n v="0.52"/>
    <x v="2"/>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x v="0"/>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s v="House of Quirk"/>
    <s v="Home&amp;Kitchen|Kitchen&amp;HomeAppliances|Vacuum,Cleaning&amp;Ironing|Irons,Steamers&amp;Accessories|LintShavers"/>
    <x v="4"/>
    <n v="299"/>
    <n v="499"/>
    <x v="1"/>
    <n v="0.4"/>
    <x v="2"/>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x v="0"/>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s v="Allin Exporters J66"/>
    <s v="Home&amp;Kitchen|Heating,Cooling&amp;AirQuality|Humidifiers"/>
    <x v="4"/>
    <n v="2249"/>
    <n v="3550"/>
    <x v="0"/>
    <n v="0.37"/>
    <x v="1"/>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x v="0"/>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s v="Multifunctional 2 in"/>
    <s v="Home&amp;Kitchen|Kitchen&amp;HomeAppliances|SmallKitchenAppliances|EggBoilers"/>
    <x v="4"/>
    <n v="699"/>
    <n v="1599"/>
    <x v="0"/>
    <n v="0.56000000000000005"/>
    <x v="16"/>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x v="0"/>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s v="Maharaja Whiteline Nano"/>
    <s v="Home&amp;Kitchen|Heating,Cooling&amp;AirQuality|RoomHeaters|ElectricHeaters"/>
    <x v="4"/>
    <n v="1235"/>
    <n v="1499"/>
    <x v="0"/>
    <n v="0.18"/>
    <x v="3"/>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x v="0"/>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s v="KENT Electric Chopper-B"/>
    <s v="Home&amp;Kitchen|Kitchen&amp;HomeAppliances|SmallKitchenAppliances|MiniFoodProcessors&amp;Choppers"/>
    <x v="4"/>
    <n v="1349"/>
    <n v="2999"/>
    <x v="0"/>
    <n v="0.55000000000000004"/>
    <x v="1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x v="0"/>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s v="Crompton Amica 15-L"/>
    <s v="Home&amp;Kitchen|Heating,Cooling&amp;AirQuality|WaterHeaters&amp;Geysers|StorageWaterHeaters"/>
    <x v="4"/>
    <n v="6800"/>
    <n v="11500"/>
    <x v="0"/>
    <n v="0.41"/>
    <x v="3"/>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x v="0"/>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s v="Eureka Forbes car"/>
    <s v="Home&amp;Kitchen|Kitchen&amp;HomeAppliances|Vacuum,Cleaning&amp;Ironing|Vacuums&amp;FloorCare|Vacuums|HandheldVacuums"/>
    <x v="4"/>
    <n v="2099"/>
    <n v="2499"/>
    <x v="0"/>
    <n v="0.16"/>
    <x v="22"/>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x v="0"/>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s v="KENT 16025 Sandwich"/>
    <s v="Home&amp;Kitchen|Kitchen&amp;HomeAppliances|SmallKitchenAppliances|SandwichMakers"/>
    <x v="4"/>
    <n v="1699"/>
    <n v="1975"/>
    <x v="0"/>
    <n v="0.14000000000000001"/>
    <x v="3"/>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x v="0"/>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s v="Candes Gloster All"/>
    <s v="Home&amp;Kitchen|Heating,Cooling&amp;AirQuality|RoomHeaters|FanHeaters"/>
    <x v="4"/>
    <n v="1069"/>
    <n v="1699"/>
    <x v="0"/>
    <n v="0.37"/>
    <x v="2"/>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x v="0"/>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s v="Inalsa Electric Fan"/>
    <s v="Home&amp;Kitchen|Heating,Cooling&amp;AirQuality|RoomHeaters|FanHeaters"/>
    <x v="4"/>
    <n v="1349"/>
    <n v="2495"/>
    <x v="0"/>
    <n v="0.46"/>
    <x v="1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x v="0"/>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s v="Havells Zella Flap"/>
    <s v="Home&amp;Kitchen|Heating,Cooling&amp;AirQuality|WaterHeaters&amp;Geysers|ImmersionRods"/>
    <x v="4"/>
    <n v="1499"/>
    <n v="3500"/>
    <x v="0"/>
    <n v="0.56999999999999995"/>
    <x v="3"/>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x v="0"/>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s v="iBELL SM1301 3-in-1"/>
    <s v="Home&amp;Kitchen|Kitchen&amp;HomeAppliances|SmallKitchenAppliances|SandwichMakers"/>
    <x v="4"/>
    <n v="2092"/>
    <n v="4600"/>
    <x v="0"/>
    <n v="0.55000000000000004"/>
    <x v="4"/>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x v="0"/>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s v="Inalsa Vacuum Cleaner"/>
    <s v="Home&amp;Kitchen|Kitchen&amp;HomeAppliances|Vacuum,Cleaning&amp;Ironing|Vacuums&amp;FloorCare|Vacuums|Wet-DryVacuums"/>
    <x v="4"/>
    <n v="3859"/>
    <n v="10295"/>
    <x v="0"/>
    <n v="0.63"/>
    <x v="2"/>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x v="0"/>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s v="MR. BRAND Portable"/>
    <s v="Home&amp;Kitchen|Kitchen&amp;HomeAppliances|SmallKitchenAppliances|JuicerMixerGrinders"/>
    <x v="4"/>
    <n v="499"/>
    <n v="2199"/>
    <x v="0"/>
    <n v="0.77"/>
    <x v="18"/>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x v="0"/>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s v="Crompton Hill Briz"/>
    <s v="Home&amp;Kitchen|Heating,Cooling&amp;AirQuality|Fans|CeilingFans"/>
    <x v="4"/>
    <n v="1804"/>
    <n v="2380"/>
    <x v="0"/>
    <n v="0.24"/>
    <x v="1"/>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x v="0"/>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s v="Sujata Powermatic Plus,"/>
    <s v="Home&amp;Kitchen|Kitchen&amp;HomeAppliances|SmallKitchenAppliances|JuicerMixerGrinders"/>
    <x v="4"/>
    <n v="6525"/>
    <n v="8820"/>
    <x v="0"/>
    <n v="0.26"/>
    <x v="6"/>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x v="0"/>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s v="Aquadpure Copper +"/>
    <s v="Home&amp;Kitchen|Kitchen&amp;HomeAppliances|WaterPurifiers&amp;Accessories|WaterFilters&amp;Purifiers"/>
    <x v="4"/>
    <n v="4999"/>
    <n v="24999"/>
    <x v="0"/>
    <n v="0.8"/>
    <x v="13"/>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x v="0"/>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s v="Amazon Basics 650"/>
    <s v="Home&amp;Kitchen|Kitchen&amp;HomeAppliances|Coffee,Tea&amp;Espresso|DripCoffeeMachines"/>
    <x v="4"/>
    <n v="1189"/>
    <n v="2400"/>
    <x v="0"/>
    <n v="0.5"/>
    <x v="3"/>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x v="0"/>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s v="Crompton Insta Delight"/>
    <s v="Home&amp;Kitchen|Heating,Cooling&amp;AirQuality|RoomHeaters|FanHeaters"/>
    <x v="4"/>
    <n v="2590"/>
    <n v="4200"/>
    <x v="0"/>
    <n v="0.38"/>
    <x v="3"/>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x v="0"/>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s v="!!HANEUL!!1000 Watt/2000-Watt Room"/>
    <s v="Home&amp;Kitchen|Heating,Cooling&amp;AirQuality|RoomHeaters|FanHeaters"/>
    <x v="4"/>
    <n v="899"/>
    <n v="1599"/>
    <x v="0"/>
    <n v="0.44"/>
    <x v="10"/>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x v="0"/>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s v="Melbon VM-905 2000-Watt"/>
    <s v="Home&amp;Kitchen|Heating,Cooling&amp;AirQuality|RoomHeaters|FanHeaters"/>
    <x v="4"/>
    <n v="998"/>
    <n v="2999"/>
    <x v="0"/>
    <n v="0.67"/>
    <x v="13"/>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x v="5"/>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s v="Cello Eliza Plastic"/>
    <s v="Home&amp;Kitchen|HomeStorage&amp;Organization|LaundryOrganization|LaundryBaskets"/>
    <x v="4"/>
    <n v="998.06"/>
    <n v="1282"/>
    <x v="0"/>
    <n v="0.22"/>
    <x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x v="0"/>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s v="ACTIVA 1200 MM"/>
    <s v="Home&amp;Kitchen|Heating,Cooling&amp;AirQuality|Fans|CeilingFans"/>
    <x v="4"/>
    <n v="1099"/>
    <n v="1990"/>
    <x v="0"/>
    <n v="0.45"/>
    <x v="2"/>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x v="0"/>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s v="Shakti Technology S5"/>
    <s v="Home&amp;Kitchen|Kitchen&amp;HomeAppliances|Vacuum,Cleaning&amp;Ironing|PressureWashers,Steam&amp;WindowCleaners"/>
    <x v="4"/>
    <n v="5999"/>
    <n v="9999"/>
    <x v="0"/>
    <n v="0.4"/>
    <x v="0"/>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x v="0"/>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s v="AMERICAN MICRONIC- Imported"/>
    <s v="Home&amp;Kitchen|Kitchen&amp;HomeAppliances|Vacuum,Cleaning&amp;Ironing|Vacuums&amp;FloorCare|Vacuums|Wet-DryVacuums"/>
    <x v="4"/>
    <n v="8886"/>
    <n v="11850"/>
    <x v="0"/>
    <n v="0.25"/>
    <x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x v="0"/>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s v="Demokrazy New Nova"/>
    <s v="Home&amp;Kitchen|Kitchen&amp;HomeAppliances|Vacuum,Cleaning&amp;Ironing|Irons,Steamers&amp;Accessories|LintShavers"/>
    <x v="4"/>
    <n v="475"/>
    <n v="999"/>
    <x v="0"/>
    <n v="0.52"/>
    <x v="3"/>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x v="0"/>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s v="Instant Pot Air"/>
    <s v="Home&amp;Kitchen|Kitchen&amp;HomeAppliances|SmallKitchenAppliances|DeepFatFryers|AirFryers"/>
    <x v="4"/>
    <n v="4995"/>
    <n v="20049"/>
    <x v="0"/>
    <n v="0.75"/>
    <x v="2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x v="0"/>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s v="HUL Pureit Eco"/>
    <s v="Home&amp;Kitchen|Kitchen&amp;HomeAppliances|WaterPurifiers&amp;Accessories|WaterFilters&amp;Purifiers"/>
    <x v="4"/>
    <n v="13999"/>
    <n v="24850"/>
    <x v="0"/>
    <n v="0.44"/>
    <x v="5"/>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x v="0"/>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s v="Livpure Glo Star"/>
    <s v="Home&amp;Kitchen|Kitchen&amp;HomeAppliances|WaterPurifiers&amp;Accessories|WaterFilters&amp;Purifiers"/>
    <x v="4"/>
    <n v="8499"/>
    <n v="16490"/>
    <x v="0"/>
    <n v="0.48"/>
    <x v="4"/>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x v="0"/>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s v="Philips Hi113 1000-Watt"/>
    <s v="Home&amp;Kitchen|Kitchen&amp;HomeAppliances|Vacuum,Cleaning&amp;Ironing|Irons,Steamers&amp;Accessories|Irons|DryIrons"/>
    <x v="4"/>
    <n v="949"/>
    <n v="975"/>
    <x v="0"/>
    <n v="0.03"/>
    <x v="4"/>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x v="0"/>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s v="Kuber Industries Round"/>
    <s v="Home&amp;Kitchen|HomeStorage&amp;Organization|LaundryOrganization|LaundryBaskets"/>
    <x v="4"/>
    <n v="395"/>
    <n v="499"/>
    <x v="1"/>
    <n v="0.21"/>
    <x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x v="0"/>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s v="Preethi MGA-502 0.4-Litre"/>
    <s v="Home&amp;Kitchen|Kitchen&amp;HomeAppliances|SmallKitchenAppliances|SmallApplianceParts&amp;Accessories|StandMixerAccessories"/>
    <x v="4"/>
    <n v="635"/>
    <n v="635"/>
    <x v="0"/>
    <n v="0"/>
    <x v="4"/>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x v="0"/>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s v="Usha Aurora 1000"/>
    <s v="Home&amp;Kitchen|Kitchen&amp;HomeAppliances|Vacuum,Cleaning&amp;Ironing|Irons,Steamers&amp;Accessories|Irons|DryIrons"/>
    <x v="4"/>
    <n v="717"/>
    <n v="1390"/>
    <x v="0"/>
    <n v="0.48"/>
    <x v="1"/>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x v="0"/>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s v="ECOVACS DEEBOT N8"/>
    <s v="Home&amp;Kitchen|Kitchen&amp;HomeAppliances|Vacuum,Cleaning&amp;Ironing|Vacuums&amp;FloorCare|Vacuums|RoboticVacuums"/>
    <x v="4"/>
    <n v="27900"/>
    <n v="59900"/>
    <x v="0"/>
    <n v="0.53"/>
    <x v="5"/>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x v="8"/>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s v="Kent Gold, Optima,"/>
    <s v="Home&amp;Kitchen|Kitchen&amp;HomeAppliances|WaterPurifiers&amp;Accessories|WaterCartridges"/>
    <x v="4"/>
    <n v="649"/>
    <n v="670"/>
    <x v="0"/>
    <n v="0.03"/>
    <x v="3"/>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x v="0"/>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s v="AVNISH Tap Water"/>
    <s v="Home&amp;Kitchen|Kitchen&amp;HomeAppliances|WaterPurifiers&amp;Accessories|WaterPurifierAccessories"/>
    <x v="4"/>
    <n v="193"/>
    <n v="399"/>
    <x v="1"/>
    <n v="0.52"/>
    <x v="9"/>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x v="0"/>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s v="Khaitan ORFin Fan"/>
    <s v="Home&amp;Kitchen|Heating,Cooling&amp;AirQuality|RoomHeaters|FanHeaters"/>
    <x v="4"/>
    <n v="1299"/>
    <n v="2495"/>
    <x v="0"/>
    <n v="0.48"/>
    <x v="23"/>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x v="8"/>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s v="USHA RapidMix 500-Watt"/>
    <s v="Home&amp;Kitchen|Kitchen&amp;HomeAppliances|SmallKitchenAppliances|MixerGrinders"/>
    <x v="4"/>
    <n v="2449"/>
    <n v="3390"/>
    <x v="0"/>
    <n v="0.28000000000000003"/>
    <x v="1"/>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x v="0"/>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s v="CSI INTERNATIONAL¬Æ Instant"/>
    <s v="Home&amp;Kitchen|Heating,Cooling&amp;AirQuality|WaterHeaters&amp;Geysers|InstantWaterHeaters"/>
    <x v="4"/>
    <n v="1049"/>
    <n v="2499"/>
    <x v="0"/>
    <n v="0.57999999999999996"/>
    <x v="7"/>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x v="0"/>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s v="Havells Gatik Neo"/>
    <s v="Home&amp;Kitchen|Heating,Cooling&amp;AirQuality|Fans|TableFans"/>
    <x v="4"/>
    <n v="2399"/>
    <n v="4200"/>
    <x v="0"/>
    <n v="0.43"/>
    <x v="1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x v="0"/>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s v="INALSA Upright Vacuum"/>
    <s v="Home&amp;Kitchen|Kitchen&amp;HomeAppliances|Vacuum,Cleaning&amp;Ironing|Vacuums&amp;FloorCare|Vacuums|HandheldVacuums"/>
    <x v="4"/>
    <n v="2286"/>
    <n v="4495"/>
    <x v="0"/>
    <n v="0.49"/>
    <x v="2"/>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x v="0"/>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s v="ROYAL STEP -"/>
    <s v="Home&amp;Kitchen|Kitchen&amp;HomeAppliances|SmallKitchenAppliances|Juicers"/>
    <x v="4"/>
    <n v="499"/>
    <n v="2199"/>
    <x v="0"/>
    <n v="0.77"/>
    <x v="19"/>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x v="0"/>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s v="Nirdambhay Mini Bag"/>
    <s v="Home&amp;Kitchen|Kitchen&amp;HomeAppliances|SmallKitchenAppliances|VacuumSealers"/>
    <x v="4"/>
    <n v="429"/>
    <n v="999"/>
    <x v="0"/>
    <n v="0.56999999999999995"/>
    <x v="17"/>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x v="0"/>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s v="Cello Non-Stick Aluminium"/>
    <s v="Home&amp;Kitchen|Kitchen&amp;HomeAppliances|SmallKitchenAppliances|SandwichMakers"/>
    <x v="4"/>
    <n v="299"/>
    <n v="595"/>
    <x v="0"/>
    <n v="0.5"/>
    <x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x v="0"/>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s v="Proven¬Æ Copper +"/>
    <s v="Home&amp;Kitchen|Kitchen&amp;HomeAppliances|WaterPurifiers&amp;Accessories|WaterFilters&amp;Purifiers"/>
    <x v="4"/>
    <n v="5395"/>
    <n v="19990"/>
    <x v="0"/>
    <n v="0.73"/>
    <x v="5"/>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x v="0"/>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s v="Morphy Richards Daisy"/>
    <s v="Home&amp;Kitchen|Kitchen&amp;HomeAppliances|Vacuum,Cleaning&amp;Ironing|Irons,Steamers&amp;Accessories|Irons|DryIrons"/>
    <x v="4"/>
    <n v="559"/>
    <n v="1010"/>
    <x v="0"/>
    <n v="0.45"/>
    <x v="3"/>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x v="0"/>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s v="Wipro Vesta 1200"/>
    <s v="Home&amp;Kitchen|Kitchen&amp;HomeAppliances|Vacuum,Cleaning&amp;Ironing|Irons,Steamers&amp;Accessories|Irons|DryIrons"/>
    <x v="4"/>
    <n v="660"/>
    <n v="1100"/>
    <x v="0"/>
    <n v="0.4"/>
    <x v="9"/>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x v="0"/>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s v="Zuvexa Egg Boiler"/>
    <s v="Home&amp;Kitchen|Kitchen&amp;HomeAppliances|SmallKitchenAppliances|EggBoilers"/>
    <x v="4"/>
    <n v="419"/>
    <n v="999"/>
    <x v="0"/>
    <n v="0.57999999999999996"/>
    <x v="5"/>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x v="0"/>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s v="AO Smith HSE-VAS-X-015"/>
    <s v="Home&amp;Kitchen|Heating,Cooling&amp;AirQuality|WaterHeaters&amp;Geysers|StorageWaterHeaters"/>
    <x v="4"/>
    <n v="7349"/>
    <n v="10900"/>
    <x v="0"/>
    <n v="0.33"/>
    <x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x v="0"/>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s v="Havells Festiva 1200mm"/>
    <s v="Home&amp;Kitchen|Heating,Cooling&amp;AirQuality|Fans|CeilingFans"/>
    <x v="4"/>
    <n v="2899"/>
    <n v="4005"/>
    <x v="0"/>
    <n v="0.28000000000000003"/>
    <x v="4"/>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x v="0"/>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s v="INALSA Vaccum Cleaner"/>
    <s v="Home&amp;Kitchen|Kitchen&amp;HomeAppliances|Vacuum,Cleaning&amp;Ironing|Vacuums&amp;FloorCare|Vacuums|HandheldVacuums"/>
    <x v="4"/>
    <n v="1799"/>
    <n v="3295"/>
    <x v="0"/>
    <n v="0.45"/>
    <x v="1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x v="0"/>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s v="iBELL SM1515NEW Sandwich"/>
    <s v="Home&amp;Kitchen|Kitchen&amp;HomeAppliances|SmallKitchenAppliances|SandwichMakers"/>
    <x v="4"/>
    <n v="1474"/>
    <n v="4650"/>
    <x v="0"/>
    <n v="0.68"/>
    <x v="3"/>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x v="0"/>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s v="Aquaguard Aura RO+UV+UF+Taste"/>
    <s v="Home&amp;Kitchen|Kitchen&amp;HomeAppliances|WaterPurifiers&amp;Accessories|WaterFilters&amp;Purifiers"/>
    <x v="4"/>
    <n v="15999"/>
    <n v="24500"/>
    <x v="0"/>
    <n v="0.35"/>
    <x v="1"/>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x v="0"/>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s v="Havells Instanio 3-Litre"/>
    <s v="Home&amp;Kitchen|Heating,Cooling&amp;AirQuality|WaterHeaters&amp;Geysers|InstantWaterHeaters"/>
    <x v="4"/>
    <n v="3645"/>
    <n v="6070"/>
    <x v="0"/>
    <n v="0.4"/>
    <x v="0"/>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x v="0"/>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s v="Milk Frother, Immersion"/>
    <s v="Home&amp;Kitchen|Kitchen&amp;HomeAppliances|SmallKitchenAppliances|HandBlenders"/>
    <x v="4"/>
    <n v="375"/>
    <n v="999"/>
    <x v="0"/>
    <n v="0.62"/>
    <x v="9"/>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x v="0"/>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s v="Panasonic SR-WA22H (E)"/>
    <s v="Home&amp;Kitchen|Kitchen&amp;HomeAppliances|SmallKitchenAppliances|Rice&amp;PastaCookers"/>
    <x v="4"/>
    <n v="2976"/>
    <n v="3945"/>
    <x v="0"/>
    <n v="0.25"/>
    <x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x v="0"/>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s v="InstaCuppa Milk Frother"/>
    <s v="Home&amp;Kitchen|Kitchen&amp;HomeAppliances|Coffee,Tea&amp;Espresso|MilkFrothers"/>
    <x v="4"/>
    <n v="1099"/>
    <n v="1499"/>
    <x v="0"/>
    <n v="0.27"/>
    <x v="3"/>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x v="0"/>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s v="Goodscity Garment Steamer"/>
    <s v="Home&amp;Kitchen|Kitchen&amp;HomeAppliances|Vacuum,Cleaning&amp;Ironing|Irons,Steamers&amp;Accessories|Irons|SteamIrons"/>
    <x v="4"/>
    <n v="2575"/>
    <n v="6700"/>
    <x v="0"/>
    <n v="0.62"/>
    <x v="0"/>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x v="0"/>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s v="Solidaire 550-Watt Mixer"/>
    <s v="Home&amp;Kitchen|Kitchen&amp;HomeAppliances|SmallKitchenAppliances|MixerGrinders"/>
    <x v="4"/>
    <n v="1649"/>
    <n v="2800"/>
    <x v="0"/>
    <n v="0.41"/>
    <x v="2"/>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x v="0"/>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s v="Amazon Basics 300"/>
    <s v="Home&amp;Kitchen|Kitchen&amp;HomeAppliances|SmallKitchenAppliances|HandBlenders"/>
    <x v="4"/>
    <n v="799"/>
    <n v="1699"/>
    <x v="0"/>
    <n v="0.53"/>
    <x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x v="0"/>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s v="Orpat HHB-100E 250-Watt"/>
    <s v="Home&amp;Kitchen|Kitchen&amp;HomeAppliances|SmallKitchenAppliances|HandBlenders"/>
    <x v="4"/>
    <n v="765"/>
    <n v="970"/>
    <x v="0"/>
    <n v="0.21"/>
    <x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x v="0"/>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s v="HealthSense Rechargeable Lint"/>
    <s v="Home&amp;Kitchen|Kitchen&amp;HomeAppliances|Vacuum,Cleaning&amp;Ironing|Irons,Steamers&amp;Accessories|LintShavers"/>
    <x v="4"/>
    <n v="999"/>
    <n v="1500"/>
    <x v="0"/>
    <n v="0.33"/>
    <x v="0"/>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x v="0"/>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s v="AGARO Classic Portable"/>
    <s v="Home&amp;Kitchen|Kitchen&amp;HomeAppliances|SmallKitchenAppliances|YogurtMakers"/>
    <x v="4"/>
    <n v="587"/>
    <n v="1295"/>
    <x v="0"/>
    <n v="0.55000000000000004"/>
    <x v="3"/>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x v="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s v="AGARO Imperial 240-Watt"/>
    <s v="Home&amp;Kitchen|Kitchen&amp;HomeAppliances|SmallKitchenAppliances|Juicers|ColdPressJuicers"/>
    <x v="4"/>
    <n v="12609"/>
    <n v="23999"/>
    <x v="0"/>
    <n v="0.47"/>
    <x v="5"/>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x v="0"/>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s v="Wipro Smartlife Super"/>
    <s v="Home&amp;Kitchen|Kitchen&amp;HomeAppliances|Vacuum,Cleaning&amp;Ironing|Irons,Steamers&amp;Accessories|Irons|DryIrons"/>
    <x v="4"/>
    <n v="699"/>
    <n v="850"/>
    <x v="0"/>
    <n v="0.18"/>
    <x v="3"/>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x v="0"/>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s v="AmazonBasics Cylinder Bagless"/>
    <s v="Home&amp;Kitchen|Kitchen&amp;HomeAppliances|Vacuum,Cleaning&amp;Ironing|Vacuums&amp;FloorCare|Vacuums|CanisterVacuums"/>
    <x v="4"/>
    <n v="3799"/>
    <n v="6000"/>
    <x v="0"/>
    <n v="0.37"/>
    <x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x v="0"/>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s v="Crompton IHL 251"/>
    <s v="Home&amp;Kitchen|Heating,Cooling&amp;AirQuality|WaterHeaters&amp;Geysers|ImmersionRods"/>
    <x v="4"/>
    <n v="640"/>
    <n v="1020"/>
    <x v="0"/>
    <n v="0.37"/>
    <x v="3"/>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x v="0"/>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s v="SaiEllin Room Heater"/>
    <s v="Home&amp;Kitchen|Heating,Cooling&amp;AirQuality|RoomHeaters|FanHeaters"/>
    <x v="4"/>
    <n v="979"/>
    <n v="1999"/>
    <x v="0"/>
    <n v="0.51"/>
    <x v="2"/>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x v="0"/>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s v="Bajaj Majesty Duetto"/>
    <s v="Home&amp;Kitchen|Heating,Cooling&amp;AirQuality|WaterHeaters&amp;Geysers|InstantWaterHeaters"/>
    <x v="4"/>
    <n v="5365"/>
    <n v="7445"/>
    <x v="0"/>
    <n v="0.28000000000000003"/>
    <x v="2"/>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x v="0"/>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s v="Black + Decker"/>
    <s v="Home&amp;Kitchen|Kitchen&amp;HomeAppliances|Vacuum,Cleaning&amp;Ironing|Irons,Steamers&amp;Accessories|Irons|SteamIrons"/>
    <x v="4"/>
    <n v="3199"/>
    <n v="3500"/>
    <x v="0"/>
    <n v="0.09"/>
    <x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x v="0"/>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s v="Inalsa Hand Blender|"/>
    <s v="Home&amp;Kitchen|Kitchen&amp;HomeAppliances|SmallKitchenAppliances|HandMixers"/>
    <x v="4"/>
    <n v="979"/>
    <n v="1395"/>
    <x v="0"/>
    <n v="0.3"/>
    <x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x v="0"/>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s v="Longway Blaze 2"/>
    <s v="Home&amp;Kitchen|Heating,Cooling&amp;AirQuality|RoomHeaters|ElectricHeaters"/>
    <x v="4"/>
    <n v="929"/>
    <n v="2199"/>
    <x v="0"/>
    <n v="0.57999999999999996"/>
    <x v="7"/>
    <n v="4"/>
    <n v="8796"/>
    <s v="Power Consumed: 800 W"/>
    <s v="AFVRAZD6HB5ALMMLJRZYAA45RKFQ,AGUO5ELH4U5ORQ4F4NYJQNZNTX3A,AEKTWPXEMR5QE53HL2AV2SVFK2SQ"/>
    <s v="Amit,Chahat Goyal,Gurpiyar Singh"/>
    <s v="R34GHCVBN6M7BX,R3OA62LXAITW86,R3YGN1PYLTA95"/>
    <x v="3"/>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s v="Prestige PWG 07"/>
    <s v="Home&amp;Kitchen|Kitchen&amp;HomeAppliances|SmallKitchenAppliances|Mills&amp;Grinders|WetGrinders"/>
    <x v="4"/>
    <n v="3710"/>
    <n v="4330"/>
    <x v="0"/>
    <n v="0.14000000000000001"/>
    <x v="7"/>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x v="0"/>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s v="Pigeon Zest Mixer"/>
    <s v="Home&amp;Kitchen|Kitchen&amp;HomeAppliances|SmallKitchenAppliances|MixerGrinders"/>
    <x v="4"/>
    <n v="2033"/>
    <n v="4295"/>
    <x v="0"/>
    <n v="0.53"/>
    <x v="10"/>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x v="0"/>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s v="Borosil Volcano 13"/>
    <s v="Home&amp;Kitchen|Heating,Cooling&amp;AirQuality|RoomHeaters|ElectricHeaters"/>
    <x v="4"/>
    <n v="9495"/>
    <n v="18990"/>
    <x v="0"/>
    <n v="0.5"/>
    <x v="0"/>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x v="0"/>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s v="Crompton Solarium Qube"/>
    <s v="Home&amp;Kitchen|Heating,Cooling&amp;AirQuality|WaterHeaters&amp;Geysers|StorageWaterHeaters"/>
    <x v="4"/>
    <n v="7799"/>
    <n v="12500"/>
    <x v="0"/>
    <n v="0.38"/>
    <x v="1"/>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x v="0"/>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s v="Singer Aroma 1.8"/>
    <s v="Home&amp;Kitchen|Kitchen&amp;HomeAppliances|SmallKitchenAppliances|Kettles&amp;HotWaterDispensers|ElectricKettles"/>
    <x v="4"/>
    <n v="949"/>
    <n v="2385"/>
    <x v="0"/>
    <n v="0.6"/>
    <x v="3"/>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x v="0"/>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s v="Orient Electric Aura"/>
    <s v="Home&amp;Kitchen|Heating,Cooling&amp;AirQuality|WaterHeaters&amp;Geysers|InstantWaterHeaters"/>
    <x v="4"/>
    <n v="2790"/>
    <n v="4890"/>
    <x v="0"/>
    <n v="0.43"/>
    <x v="2"/>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x v="0"/>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s v="Crompton Brio 1000-Watts"/>
    <s v="Home&amp;Kitchen|Kitchen&amp;HomeAppliances|Vacuum,Cleaning&amp;Ironing|Irons,Steamers&amp;Accessories|Irons|DryIrons"/>
    <x v="4"/>
    <n v="645"/>
    <n v="1100"/>
    <x v="0"/>
    <n v="0.41"/>
    <x v="1"/>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x v="0"/>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s v="Butterfly Hero Mixer"/>
    <s v="Home&amp;Kitchen|Kitchen&amp;HomeAppliances|SmallKitchenAppliances|MixerGrinders"/>
    <x v="4"/>
    <n v="2237.81"/>
    <n v="3899"/>
    <x v="0"/>
    <n v="0.43"/>
    <x v="2"/>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x v="0"/>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s v="Racold Eterno Pro"/>
    <s v="Home&amp;Kitchen|Heating,Cooling&amp;AirQuality|WaterHeaters&amp;Geysers|StorageWaterHeaters"/>
    <x v="4"/>
    <n v="8699"/>
    <n v="16899"/>
    <x v="0"/>
    <n v="0.49"/>
    <x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x v="0"/>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s v="LG 1.5 Ton"/>
    <s v="Home&amp;Kitchen|Heating,Cooling&amp;AirQuality|AirConditioners|Split-SystemAirConditioners"/>
    <x v="4"/>
    <n v="42990"/>
    <n v="75990"/>
    <x v="0"/>
    <n v="0.43"/>
    <x v="4"/>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x v="0"/>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s v="Eureka Forbes Aquasure"/>
    <s v="Home&amp;Kitchen|Kitchen&amp;HomeAppliances|WaterPurifiers&amp;Accessories|WaterPurifierAccessories"/>
    <x v="4"/>
    <n v="825"/>
    <n v="825"/>
    <x v="0"/>
    <n v="0"/>
    <x v="1"/>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x v="0"/>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s v="Green Tales Heat"/>
    <s v="Home&amp;Kitchen|Kitchen&amp;HomeAppliances|SmallKitchenAppliances|VacuumSealers"/>
    <x v="4"/>
    <n v="161"/>
    <n v="300"/>
    <x v="1"/>
    <n v="0.46"/>
    <x v="24"/>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x v="0"/>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s v="SaleOn Instant Coal"/>
    <s v="Home&amp;Kitchen|Kitchen&amp;HomeAppliances|SmallKitchenAppliances|InductionCooktop"/>
    <x v="4"/>
    <n v="697"/>
    <n v="1499"/>
    <x v="0"/>
    <n v="0.54"/>
    <x v="1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x v="0"/>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s v="Sujata Chutney Steel"/>
    <s v="Home&amp;Kitchen|Kitchen&amp;HomeAppliances|SmallKitchenAppliances|SmallApplianceParts&amp;Accessories"/>
    <x v="4"/>
    <n v="688"/>
    <n v="747"/>
    <x v="0"/>
    <n v="0.08"/>
    <x v="6"/>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x v="0"/>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s v="KHAITAN AVAANTE KA-2013"/>
    <s v="Home&amp;Kitchen|Heating,Cooling&amp;AirQuality|RoomHeaters|HalogenHeaters"/>
    <x v="4"/>
    <n v="2199"/>
    <n v="3999"/>
    <x v="0"/>
    <n v="0.45"/>
    <x v="12"/>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x v="0"/>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s v="Kenstar 2400 Watts"/>
    <s v="Home&amp;Kitchen|Heating,Cooling&amp;AirQuality|RoomHeaters|FanHeaters"/>
    <x v="4"/>
    <n v="6850"/>
    <n v="11990"/>
    <x v="0"/>
    <n v="0.43"/>
    <x v="2"/>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x v="0"/>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s v="NEXOMS Instant Heating"/>
    <s v="Home&amp;Kitchen|Heating,Cooling&amp;AirQuality|WaterHeaters&amp;Geysers|InstantWaterHeaters"/>
    <x v="4"/>
    <n v="2699"/>
    <n v="3799"/>
    <x v="0"/>
    <n v="0.28999999999999998"/>
    <x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x v="0"/>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s v="JIALTO Mini Waffle"/>
    <s v="Home&amp;Kitchen|Kitchen&amp;HomeAppliances|SmallKitchenAppliances|WaffleMakers&amp;Irons"/>
    <x v="4"/>
    <n v="899"/>
    <n v="1999"/>
    <x v="0"/>
    <n v="0.55000000000000004"/>
    <x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x v="0"/>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s v="Candes BlowHot All"/>
    <s v="Home&amp;Kitchen|Heating,Cooling&amp;AirQuality|RoomHeaters|FanHeaters"/>
    <x v="4"/>
    <n v="1090"/>
    <n v="2999"/>
    <x v="0"/>
    <n v="0.64"/>
    <x v="12"/>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x v="5"/>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s v="Ionix Jewellery Scale"/>
    <s v="Home&amp;Kitchen|Kitchen&amp;HomeAppliances|SmallKitchenAppliances|DigitalKitchenScales"/>
    <x v="4"/>
    <n v="295"/>
    <n v="599"/>
    <x v="0"/>
    <n v="0.51"/>
    <x v="1"/>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x v="0"/>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s v="Kitchen Kit Electric"/>
    <s v="Home&amp;Kitchen|Kitchen&amp;HomeAppliances|SmallKitchenAppliances|Kettles&amp;HotWaterDispensers|Kettle&amp;ToasterSets"/>
    <x v="4"/>
    <n v="479"/>
    <n v="1999"/>
    <x v="0"/>
    <n v="0.76"/>
    <x v="1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x v="0"/>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s v="Racold Pronto Pro"/>
    <s v="Home&amp;Kitchen|Heating,Cooling&amp;AirQuality|WaterHeaters&amp;Geysers|InstantWaterHeaters"/>
    <x v="4"/>
    <n v="2949"/>
    <n v="4849"/>
    <x v="0"/>
    <n v="0.39"/>
    <x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x v="0"/>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s v="ESN 999 Supreme"/>
    <s v="Home&amp;Kitchen|Heating,Cooling&amp;AirQuality|WaterHeaters&amp;Geysers|ImmersionRods"/>
    <x v="4"/>
    <n v="335"/>
    <n v="510"/>
    <x v="0"/>
    <n v="0.34"/>
    <x v="11"/>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x v="0"/>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jaka¬Æ South Indian"/>
    <s v="Home&amp;Kitchen|Kitchen&amp;HomeAppliances|Coffee,Tea&amp;Espresso|DripCoffeeMachines"/>
    <x v="4"/>
    <n v="293"/>
    <n v="499"/>
    <x v="1"/>
    <n v="0.41"/>
    <x v="3"/>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x v="0"/>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s v="Saiyam Stainless Steel"/>
    <s v="Home&amp;Kitchen|Kitchen&amp;HomeAppliances|Coffee,Tea&amp;Espresso|StovetopEspressoPots"/>
    <x v="4"/>
    <n v="599"/>
    <n v="1299"/>
    <x v="0"/>
    <n v="0.54"/>
    <x v="0"/>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x v="0"/>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s v="KONVIO NEER 10"/>
    <s v="Home&amp;Kitchen|Kitchen&amp;HomeAppliances|WaterPurifiers&amp;Accessories|WaterPurifierAccessories"/>
    <x v="4"/>
    <n v="499"/>
    <n v="999"/>
    <x v="0"/>
    <n v="0.5"/>
    <x v="4"/>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x v="0"/>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s v="Havells Glydo 1000"/>
    <s v="Home&amp;Kitchen|Kitchen&amp;HomeAppliances|Vacuum,Cleaning&amp;Ironing|Irons,Steamers&amp;Accessories|Irons|DryIrons"/>
    <x v="4"/>
    <n v="849"/>
    <n v="1190"/>
    <x v="0"/>
    <n v="0.28999999999999998"/>
    <x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x v="0"/>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s v="Raffles Premium Stainless"/>
    <s v="Home&amp;Kitchen|Kitchen&amp;HomeAppliances|Coffee,Tea&amp;Espresso|DripCoffeeMachines"/>
    <x v="4"/>
    <n v="249"/>
    <n v="400"/>
    <x v="1"/>
    <n v="0.38"/>
    <x v="3"/>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x v="0"/>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s v="IONIX Activated Carbon"/>
    <s v="Home&amp;Kitchen|Kitchen&amp;HomeAppliances|WaterPurifiers&amp;Accessories|WaterPurifierAccessories"/>
    <x v="4"/>
    <n v="185"/>
    <n v="599"/>
    <x v="0"/>
    <n v="0.69"/>
    <x v="2"/>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x v="0"/>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s v="KNYUC MART Mini"/>
    <s v="Home&amp;Kitchen|Heating,Cooling&amp;AirQuality|RoomHeaters|FanHeaters"/>
    <x v="4"/>
    <n v="778"/>
    <n v="999"/>
    <x v="0"/>
    <n v="0.22"/>
    <x v="8"/>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x v="6"/>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s v="INKULTURE Stainless_Steel Measuring"/>
    <s v="Home&amp;Kitchen|Kitchen&amp;HomeAppliances|Coffee,Tea&amp;Espresso|CoffeeMakerAccessories|MeasuringSpoons"/>
    <x v="4"/>
    <n v="279"/>
    <n v="699"/>
    <x v="0"/>
    <n v="0.6"/>
    <x v="4"/>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x v="0"/>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s v="Macmillan Aquafresh 5"/>
    <s v="Home&amp;Kitchen|Kitchen&amp;HomeAppliances|WaterPurifiers&amp;Accessories|WaterPurifierAccessories"/>
    <x v="4"/>
    <n v="215"/>
    <n v="1499"/>
    <x v="0"/>
    <n v="0.86"/>
    <x v="2"/>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x v="0"/>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s v="Havells D'zire 1000"/>
    <s v="Home&amp;Kitchen|Kitchen&amp;HomeAppliances|Vacuum,Cleaning&amp;Ironing|Irons,Steamers&amp;Accessories|Irons|DryIrons"/>
    <x v="4"/>
    <n v="889"/>
    <n v="1295"/>
    <x v="0"/>
    <n v="0.31"/>
    <x v="4"/>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x v="0"/>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s v="TE‚Ñ¢ Instant Electric"/>
    <s v="Home&amp;Kitchen|Heating,Cooling&amp;AirQuality|WaterHeaters&amp;Geysers|InstantWaterHeaters"/>
    <x v="4"/>
    <n v="1449"/>
    <n v="4999"/>
    <x v="0"/>
    <n v="0.71"/>
    <x v="9"/>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x v="0"/>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s v="ZIGMA WinoteK WinoteK"/>
    <s v="Home&amp;Kitchen|Heating,Cooling&amp;AirQuality|WaterHeaters&amp;Geysers|InstantWaterHeaters"/>
    <x v="4"/>
    <n v="1190"/>
    <n v="2550"/>
    <x v="0"/>
    <n v="0.53"/>
    <x v="11"/>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x v="0"/>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s v="KENT 11054 Alkaline"/>
    <s v="Home&amp;Kitchen|Kitchen&amp;HomeAppliances|WaterPurifiers&amp;Accessories|WaterFilters&amp;Purifiers"/>
    <x v="4"/>
    <n v="1799"/>
    <n v="1950"/>
    <x v="0"/>
    <n v="0.08"/>
    <x v="2"/>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x v="0"/>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s v="Sujata Dynamix DX"/>
    <s v="Home&amp;Kitchen|Kitchen&amp;HomeAppliances|SmallKitchenAppliances|MixerGrinders"/>
    <x v="4"/>
    <n v="6120"/>
    <n v="8478"/>
    <x v="0"/>
    <n v="0.28000000000000003"/>
    <x v="13"/>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x v="0"/>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s v="Lifelong LLMG74 750"/>
    <s v="Home&amp;Kitchen|Kitchen&amp;HomeAppliances|SmallKitchenAppliances|MixerGrinders"/>
    <x v="4"/>
    <n v="1799"/>
    <n v="3299"/>
    <x v="0"/>
    <n v="0.45"/>
    <x v="11"/>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x v="0"/>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s v="TTK Prestige Limited"/>
    <s v="Home&amp;Kitchen|Kitchen&amp;HomeAppliances|SmallKitchenAppliances|MixerGrinders"/>
    <x v="4"/>
    <n v="2199"/>
    <n v="3895"/>
    <x v="0"/>
    <n v="0.44"/>
    <x v="2"/>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x v="0"/>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s v="AGARO Regal Electric"/>
    <s v="Home&amp;Kitchen|Kitchen&amp;HomeAppliances|SmallKitchenAppliances|Rice&amp;PastaCookers"/>
    <x v="4"/>
    <n v="3685"/>
    <n v="5495"/>
    <x v="0"/>
    <n v="0.33"/>
    <x v="3"/>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x v="0"/>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s v="VAPJA¬Æ Portable Mini"/>
    <s v="Home&amp;Kitchen|Kitchen&amp;HomeAppliances|SmallKitchenAppliances|JuicerMixerGrinders"/>
    <x v="4"/>
    <n v="649"/>
    <n v="999"/>
    <x v="0"/>
    <n v="0.35"/>
    <x v="9"/>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x v="8"/>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s v="Philips HD6975/00 25"/>
    <s v="Home&amp;Kitchen|Kitchen&amp;HomeAppliances|SmallKitchenAppliances|OvenToasterGrills"/>
    <x v="4"/>
    <n v="8599"/>
    <n v="8995"/>
    <x v="0"/>
    <n v="0.04"/>
    <x v="5"/>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x v="0"/>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s v="Usha EI 3710"/>
    <s v="Home&amp;Kitchen|Kitchen&amp;HomeAppliances|Vacuum,Cleaning&amp;Ironing|Irons,Steamers&amp;Accessories|Irons|DryIrons"/>
    <x v="4"/>
    <n v="1110"/>
    <n v="1599"/>
    <x v="0"/>
    <n v="0.31"/>
    <x v="4"/>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x v="0"/>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s v="Campfire Spring Chef"/>
    <s v="Home&amp;Kitchen|Heating,Cooling&amp;AirQuality|WaterHeaters&amp;Geysers|InstantWaterHeaters"/>
    <x v="4"/>
    <n v="1499"/>
    <n v="3500"/>
    <x v="0"/>
    <n v="0.56999999999999995"/>
    <x v="16"/>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x v="5"/>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s v="Themisto TH-WS20 Digital"/>
    <s v="Home&amp;Kitchen|Kitchen&amp;HomeAppliances|SmallKitchenAppliances|DigitalKitchenScales"/>
    <x v="4"/>
    <n v="759"/>
    <n v="1999"/>
    <x v="0"/>
    <n v="0.62"/>
    <x v="4"/>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x v="0"/>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s v="FYA Handheld Vacuum"/>
    <s v="Home&amp;Kitchen|Kitchen&amp;HomeAppliances|Vacuum,Cleaning&amp;Ironing|Vacuums&amp;FloorCare|Vacuums|HandheldVacuums"/>
    <x v="4"/>
    <n v="2669"/>
    <n v="3199"/>
    <x v="0"/>
    <n v="0.17"/>
    <x v="2"/>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x v="0"/>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s v="Lifelong LLSM120G Sandwich"/>
    <s v="Home&amp;Kitchen|Kitchen&amp;HomeAppliances|SmallKitchenAppliances|SandwichMakers"/>
    <x v="4"/>
    <n v="929"/>
    <n v="1300"/>
    <x v="0"/>
    <n v="0.28999999999999998"/>
    <x v="2"/>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x v="0"/>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s v="Kuber Industries Nylon"/>
    <s v="Home&amp;Kitchen|HomeStorage&amp;Organization|LaundryOrganization|LaundryBaskets"/>
    <x v="4"/>
    <n v="199"/>
    <n v="399"/>
    <x v="1"/>
    <n v="0.5"/>
    <x v="7"/>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x v="0"/>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s v="Bulfyss Plastic Sticky"/>
    <s v="Home&amp;Kitchen|Kitchen&amp;HomeAppliances|Vacuum,Cleaning&amp;Ironing|Irons,Steamers&amp;Accessories|LintShavers"/>
    <x v="4"/>
    <n v="279"/>
    <n v="599"/>
    <x v="0"/>
    <n v="0.53"/>
    <x v="12"/>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x v="0"/>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s v="T TOPLINE 180"/>
    <s v="Home&amp;Kitchen|Kitchen&amp;HomeAppliances|SmallKitchenAppliances|HandBlenders"/>
    <x v="4"/>
    <n v="549"/>
    <n v="999"/>
    <x v="0"/>
    <n v="0.45"/>
    <x v="1"/>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x v="0"/>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s v="Empty Mist Trigger"/>
    <s v="Home&amp;Kitchen|HomeStorage&amp;Organization|LaundryOrganization|IroningAccessories|SprayBottles"/>
    <x v="4"/>
    <n v="85"/>
    <n v="199"/>
    <x v="2"/>
    <n v="0.56999999999999995"/>
    <x v="3"/>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x v="0"/>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s v="LONAXA Mini Travel"/>
    <s v="Home&amp;Kitchen|Kitchen&amp;HomeAppliances|SmallKitchenAppliances|JuicerMixerGrinders"/>
    <x v="4"/>
    <n v="499"/>
    <n v="1299"/>
    <x v="0"/>
    <n v="0.62"/>
    <x v="2"/>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x v="0"/>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s v="SUJATA Powermatic Plus,"/>
    <s v="Home&amp;Kitchen|Kitchen&amp;HomeAppliances|SmallKitchenAppliances|JuicerMixerGrinders"/>
    <x v="4"/>
    <n v="5865"/>
    <n v="7776"/>
    <x v="0"/>
    <n v="0.25"/>
    <x v="5"/>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x v="0"/>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s v="AGARO Royal Double"/>
    <s v="Home&amp;Kitchen|Kitchen&amp;HomeAppliances|SmallKitchenAppliances|Kettles&amp;HotWaterDispensers|ElectricKettles"/>
    <x v="4"/>
    <n v="1260"/>
    <n v="2299"/>
    <x v="0"/>
    <n v="0.45"/>
    <x v="4"/>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x v="0"/>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s v="Cafe JEI French"/>
    <s v="Home&amp;Kitchen|Kitchen&amp;HomeAppliances|Coffee,Tea&amp;Espresso|CoffeePresses"/>
    <x v="4"/>
    <n v="1099"/>
    <n v="1500"/>
    <x v="0"/>
    <n v="0.27"/>
    <x v="6"/>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x v="0"/>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s v="Borosil Prime Grill"/>
    <s v="Home&amp;Kitchen|Kitchen&amp;HomeAppliances|SmallKitchenAppliances|SandwichMakers"/>
    <x v="4"/>
    <n v="1928"/>
    <n v="2590"/>
    <x v="0"/>
    <n v="0.26"/>
    <x v="1"/>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x v="0"/>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s v="Candes 10 Litre"/>
    <s v="Home&amp;Kitchen|Heating,Cooling&amp;AirQuality|WaterHeaters&amp;Geysers|StorageWaterHeaters"/>
    <x v="4"/>
    <n v="3249"/>
    <n v="6299"/>
    <x v="0"/>
    <n v="0.48"/>
    <x v="2"/>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x v="0"/>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s v="Prestige PSMFB 800"/>
    <s v="Home&amp;Kitchen|Kitchen&amp;HomeAppliances|SmallKitchenAppliances|SandwichMakers"/>
    <x v="4"/>
    <n v="1199"/>
    <n v="1795"/>
    <x v="0"/>
    <n v="0.33"/>
    <x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x v="0"/>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s v="iBELL MPK120L Premium"/>
    <s v="Home&amp;Kitchen|Kitchen&amp;HomeAppliances|SmallKitchenAppliances|Kettles&amp;HotWaterDispensers|ElectricKettles"/>
    <x v="4"/>
    <n v="1456"/>
    <n v="3190"/>
    <x v="0"/>
    <n v="0.54"/>
    <x v="3"/>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x v="0"/>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s v="Maharaja Whiteline Odacio"/>
    <s v="Home&amp;Kitchen|Kitchen&amp;HomeAppliances|SmallKitchenAppliances|JuicerMixerGrinders"/>
    <x v="4"/>
    <n v="3349"/>
    <n v="4799"/>
    <x v="0"/>
    <n v="0.3"/>
    <x v="7"/>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x v="0"/>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s v="Shakti Technology S3"/>
    <s v="Home&amp;Kitchen|Kitchen&amp;HomeAppliances|Vacuum,Cleaning&amp;Ironing|PressureWashers,Steam&amp;WindowCleaners"/>
    <x v="4"/>
    <n v="4899"/>
    <n v="8999"/>
    <x v="0"/>
    <n v="0.46"/>
    <x v="3"/>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x v="0"/>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s v="Cello Quick Boil"/>
    <s v="Home&amp;Kitchen|Kitchen&amp;HomeAppliances|SmallKitchenAppliances|Kettles&amp;HotWaterDispensers|Kettle&amp;ToasterSets"/>
    <x v="4"/>
    <n v="1199"/>
    <n v="1899"/>
    <x v="0"/>
    <n v="0.37"/>
    <x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x v="0"/>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s v="AGARO Glory Cool"/>
    <s v="Home&amp;Kitchen|Heating,Cooling&amp;AirQuality|Humidifiers"/>
    <x v="4"/>
    <n v="3290"/>
    <n v="5799"/>
    <x v="0"/>
    <n v="0.43"/>
    <x v="4"/>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x v="0"/>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s v="Wolpin 1 Lint"/>
    <s v="Home&amp;Kitchen|Kitchen&amp;HomeAppliances|Vacuum,Cleaning&amp;Ironing|Irons,Steamers&amp;Accessories|LintShavers"/>
    <x v="4"/>
    <n v="179"/>
    <n v="799"/>
    <x v="0"/>
    <n v="0.78"/>
    <x v="9"/>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x v="0"/>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s v="Abode Kitchen Essential"/>
    <s v="Home&amp;Kitchen|Kitchen&amp;HomeAppliances|Coffee,Tea&amp;Espresso|CoffeeMakerAccessories|MeasuringSpoons"/>
    <x v="4"/>
    <n v="149"/>
    <n v="300"/>
    <x v="1"/>
    <n v="0.5"/>
    <x v="3"/>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x v="0"/>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s v="Sujata Supermix, Mixer"/>
    <s v="Home&amp;Kitchen|Kitchen&amp;HomeAppliances|SmallKitchenAppliances|MixerGrinders"/>
    <x v="4"/>
    <n v="5490"/>
    <n v="7200"/>
    <x v="0"/>
    <n v="0.24"/>
    <x v="6"/>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x v="0"/>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s v="CARDEX Digital Kitchen"/>
    <s v="Home&amp;Kitchen|Kitchen&amp;HomeAppliances|SmallKitchenAppliances|DigitalKitchenScales"/>
    <x v="4"/>
    <n v="379"/>
    <n v="389"/>
    <x v="1"/>
    <n v="0.03"/>
    <x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x v="0"/>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s v="V-Guard Zenora RO+UF+MB"/>
    <s v="Home&amp;Kitchen|Kitchen&amp;HomeAppliances|WaterPurifiers&amp;Accessories|WaterFilters&amp;Purifiers"/>
    <x v="4"/>
    <n v="8699"/>
    <n v="13049"/>
    <x v="0"/>
    <n v="0.33"/>
    <x v="4"/>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x v="0"/>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s v="Bajaj Rex DLX"/>
    <s v="Home&amp;Kitchen|Kitchen&amp;HomeAppliances|SmallKitchenAppliances|MixerGrinders"/>
    <x v="4"/>
    <n v="3041.67"/>
    <n v="5999"/>
    <x v="0"/>
    <n v="0.49"/>
    <x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x v="0"/>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s v="KENT 16051 Hand"/>
    <s v="Home&amp;Kitchen|Kitchen&amp;HomeAppliances|SmallKitchenAppliances|HandBlenders"/>
    <x v="4"/>
    <n v="1745"/>
    <n v="2400"/>
    <x v="0"/>
    <n v="0.27"/>
    <x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x v="0"/>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s v="Prestige PIC 15.0+"/>
    <s v="Home&amp;Kitchen|Kitchen&amp;HomeAppliances|SmallKitchenAppliances|InductionCooktop"/>
    <x v="4"/>
    <n v="3180"/>
    <n v="5295"/>
    <x v="0"/>
    <n v="0.4"/>
    <x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x v="0"/>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s v="Aqua d pure"/>
    <s v="Home&amp;Kitchen|Kitchen&amp;HomeAppliances|WaterPurifiers&amp;Accessories|WaterFilters&amp;Purifiers"/>
    <x v="4"/>
    <n v="4999"/>
    <n v="24999"/>
    <x v="0"/>
    <n v="0.8"/>
    <x v="6"/>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x v="0"/>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s v="PrettyKrafts Laundry Square"/>
    <s v="Home&amp;Kitchen|HomeStorage&amp;Organization|LaundryOrganization|LaundryBaskets"/>
    <x v="4"/>
    <n v="390"/>
    <n v="799"/>
    <x v="0"/>
    <n v="0.51"/>
    <x v="1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x v="0"/>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s v="Libra Roti Maker"/>
    <s v="Home&amp;Kitchen|Kitchen&amp;HomeAppliances|SmallKitchenAppliances|RotiMakers"/>
    <x v="4"/>
    <n v="1999"/>
    <n v="2999"/>
    <x v="0"/>
    <n v="0.33"/>
    <x v="5"/>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x v="0"/>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s v="Glen 3 in"/>
    <s v="Home&amp;Kitchen|Kitchen&amp;HomeAppliances|SmallKitchenAppliances|EggBoilers"/>
    <x v="4"/>
    <n v="1624"/>
    <n v="2495"/>
    <x v="0"/>
    <n v="0.35"/>
    <x v="3"/>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x v="0"/>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s v="Dynore Stainless Steel"/>
    <s v="Home&amp;Kitchen|Kitchen&amp;HomeAppliances|Coffee,Tea&amp;Espresso|CoffeeMakerAccessories|MeasuringSpoons"/>
    <x v="4"/>
    <n v="184"/>
    <n v="450"/>
    <x v="1"/>
    <n v="0.59"/>
    <x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x v="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s v="Lint Remover For"/>
    <s v="Home&amp;Kitchen|Kitchen&amp;HomeAppliances|Vacuum,Cleaning&amp;Ironing|Irons,Steamers&amp;Accessories|LintShavers"/>
    <x v="4"/>
    <n v="445"/>
    <n v="999"/>
    <x v="0"/>
    <n v="0.55000000000000004"/>
    <x v="4"/>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x v="0"/>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s v="Monitor AC Stand/Heavy"/>
    <s v="Home&amp;Kitchen|Heating,Cooling&amp;AirQuality|Parts&amp;Accessories|FanParts&amp;Accessories"/>
    <x v="4"/>
    <n v="699"/>
    <n v="1690"/>
    <x v="0"/>
    <n v="0.59"/>
    <x v="3"/>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x v="0"/>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s v="iBELL Induction Cooktop,"/>
    <s v="Home&amp;Kitchen|Kitchen&amp;HomeAppliances|SmallKitchenAppliances|InductionCooktop"/>
    <x v="4"/>
    <n v="1601"/>
    <n v="3890"/>
    <x v="0"/>
    <n v="0.59"/>
    <x v="0"/>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x v="0"/>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s v="KENT POWP-Sediment Filter"/>
    <s v="Home&amp;Kitchen|Kitchen&amp;HomeAppliances|WaterPurifiers&amp;Accessories|WaterPurifierAccessories"/>
    <x v="4"/>
    <n v="231"/>
    <n v="260"/>
    <x v="1"/>
    <n v="0.11"/>
    <x v="3"/>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x v="0"/>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s v="LACOPINE Mini Pocket"/>
    <s v="Home&amp;Kitchen|Kitchen&amp;HomeAppliances|Vacuum,Cleaning&amp;Ironing|Irons,Steamers&amp;Accessories|LintShavers"/>
    <x v="4"/>
    <n v="369"/>
    <n v="599"/>
    <x v="0"/>
    <n v="0.38"/>
    <x v="2"/>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x v="0"/>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s v="iBELL SEK170BM Premium"/>
    <s v="Home&amp;Kitchen|Kitchen&amp;HomeAppliances|SmallKitchenAppliances|Kettles&amp;HotWaterDispensers|ElectricKettles"/>
    <x v="4"/>
    <n v="809"/>
    <n v="1950"/>
    <x v="0"/>
    <n v="0.59"/>
    <x v="2"/>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x v="0"/>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s v="Activa Easy Mix"/>
    <s v="Home&amp;Kitchen|Kitchen&amp;HomeAppliances|SmallKitchenAppliances|MixerGrinders"/>
    <x v="4"/>
    <n v="1199"/>
    <n v="2990"/>
    <x v="0"/>
    <n v="0.6"/>
    <x v="1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x v="0"/>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s v="Sujata Dynamix, Mixer"/>
    <s v="Home&amp;Kitchen|Kitchen&amp;HomeAppliances|SmallKitchenAppliances|MixerGrinders"/>
    <x v="4"/>
    <n v="6120"/>
    <n v="8073"/>
    <x v="0"/>
    <n v="0.24"/>
    <x v="13"/>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x v="0"/>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s v="Wipro Vesta 1380W"/>
    <s v="Home&amp;Kitchen|Kitchen&amp;HomeAppliances|Vacuum,Cleaning&amp;Ironing|Irons,Steamers&amp;Accessories|Irons|SteamIrons"/>
    <x v="4"/>
    <n v="1799"/>
    <n v="2599"/>
    <x v="0"/>
    <n v="0.31"/>
    <x v="9"/>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x v="0"/>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s v="Mi Robot Vacuum-Mop"/>
    <s v="Home&amp;Kitchen|Kitchen&amp;HomeAppliances|Vacuum,Cleaning&amp;Ironing|Vacuums&amp;FloorCare|Vacuums|RoboticVacuums"/>
    <x v="4"/>
    <n v="18999"/>
    <n v="29999"/>
    <x v="0"/>
    <n v="0.37"/>
    <x v="3"/>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x v="0"/>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s v="Havells Ventil Air"/>
    <s v="Home&amp;Kitchen|Heating,Cooling&amp;AirQuality|Fans|ExhaustFans"/>
    <x v="4"/>
    <n v="1999"/>
    <n v="2360"/>
    <x v="0"/>
    <n v="0.15"/>
    <x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x v="0"/>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s v="AGARO Royal Stand"/>
    <s v="Home&amp;Kitchen|Kitchen&amp;HomeAppliances|SmallKitchenAppliances|StandMixers"/>
    <x v="4"/>
    <n v="5999"/>
    <n v="11495"/>
    <x v="0"/>
    <n v="0.48"/>
    <x v="4"/>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x v="0"/>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s v="Crompton Highspeed Markle"/>
    <s v="Home&amp;Kitchen|Heating,Cooling&amp;AirQuality|Fans|CeilingFans"/>
    <x v="4"/>
    <n v="2599"/>
    <n v="4780"/>
    <x v="0"/>
    <n v="0.46"/>
    <x v="2"/>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x v="0"/>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s v="Lifelong LLWM105 750-Watt"/>
    <s v="Home&amp;Kitchen|Kitchen&amp;HomeAppliances|SmallKitchenAppliances|WaffleMakers&amp;Irons"/>
    <x v="4"/>
    <n v="1199"/>
    <n v="2400"/>
    <x v="0"/>
    <n v="0.5"/>
    <x v="2"/>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x v="0"/>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s v="Kuber Industries Waterproof"/>
    <s v="Home&amp;Kitchen|HomeStorage&amp;Organization|LaundryOrganization|LaundryBaskets"/>
    <x v="4"/>
    <n v="219"/>
    <n v="249"/>
    <x v="1"/>
    <n v="0.12"/>
    <x v="1"/>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x v="0"/>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s v="Portable, Handy Compact"/>
    <s v="Home&amp;Kitchen|Heating,Cooling&amp;AirQuality|RoomHeaters|FanHeaters"/>
    <x v="4"/>
    <n v="799"/>
    <n v="1199"/>
    <x v="0"/>
    <n v="0.33"/>
    <x v="5"/>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x v="0"/>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s v="Karcher WD3 EU"/>
    <s v="Home&amp;Kitchen|Kitchen&amp;HomeAppliances|Vacuum,Cleaning&amp;Ironing|Vacuums&amp;FloorCare|Vacuums|Wet-DryVacuums"/>
    <x v="4"/>
    <n v="6199"/>
    <n v="10999"/>
    <x v="0"/>
    <n v="0.44"/>
    <x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x v="0"/>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s v="INALSA Air Fryer"/>
    <s v="Home&amp;Kitchen|Kitchen&amp;HomeAppliances|SmallKitchenAppliances|DeepFatFryers|AirFryers"/>
    <x v="4"/>
    <n v="6790"/>
    <n v="10995"/>
    <x v="0"/>
    <n v="0.38"/>
    <x v="6"/>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x v="0"/>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s v="AmazonBasics High Speed"/>
    <s v="Home&amp;Kitchen|Heating,Cooling&amp;AirQuality|Fans|PedestalFans"/>
    <x v="4"/>
    <n v="1982.84"/>
    <n v="3300"/>
    <x v="0"/>
    <n v="0.4"/>
    <x v="3"/>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x v="0"/>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s v="Eco Crystal J"/>
    <s v="Home&amp;Kitchen|Kitchen&amp;HomeAppliances|WaterPurifiers&amp;Accessories|WaterPurifierAccessories"/>
    <x v="4"/>
    <n v="199"/>
    <n v="400"/>
    <x v="1"/>
    <n v="0.5"/>
    <x v="3"/>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x v="0"/>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s v="Borosil Rio 1.5"/>
    <s v="Home&amp;Kitchen|Kitchen&amp;HomeAppliances|SmallKitchenAppliances|Kettles&amp;HotWaterDispensers|ElectricKettles"/>
    <x v="4"/>
    <n v="1180"/>
    <n v="1440"/>
    <x v="0"/>
    <n v="0.18"/>
    <x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x v="0"/>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s v="Havells Ambrose 1200mm"/>
    <s v="Home&amp;Kitchen|Heating,Cooling&amp;AirQuality|Fans|CeilingFans"/>
    <x v="4"/>
    <n v="2199"/>
    <n v="3045"/>
    <x v="0"/>
    <n v="0.28000000000000003"/>
    <x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x v="0"/>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s v="PHILIPS Drip Coffee"/>
    <s v="Home&amp;Kitchen|Kitchen&amp;HomeAppliances|Coffee,Tea&amp;Espresso|DripCoffeeMachines"/>
    <x v="4"/>
    <n v="2999"/>
    <n v="3595"/>
    <x v="0"/>
    <n v="0.17"/>
    <x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x v="0"/>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s v="Eureka Forbes Euroclean"/>
    <s v="Home&amp;Kitchen|Kitchen&amp;HomeAppliances|Vacuum,Cleaning&amp;Ironing|Vacuums&amp;FloorCare|VacuumAccessories|VacuumBags|HandheldBags"/>
    <x v="4"/>
    <n v="253"/>
    <n v="500"/>
    <x v="1"/>
    <n v="0.49"/>
    <x v="4"/>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x v="0"/>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s v="Larrito wooden Cool"/>
    <s v="Home&amp;Kitchen|Heating,Cooling&amp;AirQuality|Humidifiers"/>
    <x v="4"/>
    <n v="499"/>
    <n v="799"/>
    <x v="0"/>
    <n v="0.38"/>
    <x v="9"/>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x v="0"/>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s v="Hilton Quartz Heater"/>
    <s v="Home&amp;Kitchen|Heating,Cooling&amp;AirQuality|RoomHeaters|ElectricHeaters"/>
    <x v="4"/>
    <n v="1149"/>
    <n v="1899"/>
    <x v="0"/>
    <n v="0.39"/>
    <x v="12"/>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x v="0"/>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s v="Syska SDI-07 1000"/>
    <s v="Home&amp;Kitchen|Kitchen&amp;HomeAppliances|Vacuum,Cleaning&amp;Ironing|Irons,Steamers&amp;Accessories|Irons|DryIrons"/>
    <x v="4"/>
    <n v="457"/>
    <n v="799"/>
    <x v="0"/>
    <n v="0.43"/>
    <x v="4"/>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x v="0"/>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s v="IKEA Milk Frother"/>
    <s v="Home&amp;Kitchen|Kitchen&amp;HomeAppliances|Coffee,Tea&amp;Espresso|MilkFrothers"/>
    <x v="4"/>
    <n v="229"/>
    <n v="399"/>
    <x v="1"/>
    <n v="0.43"/>
    <x v="9"/>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x v="0"/>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s v="IONIX Tap filter"/>
    <s v="Home&amp;Kitchen|Kitchen&amp;HomeAppliances|WaterPurifiers&amp;Accessories|WaterPurifierAccessories"/>
    <x v="4"/>
    <n v="199"/>
    <n v="699"/>
    <x v="0"/>
    <n v="0.72"/>
    <x v="25"/>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x v="0"/>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s v="Kitchengenix's Mini Waffle"/>
    <s v="Home&amp;Kitchen|Kitchen&amp;HomeAppliances|SmallKitchenAppliances|WaffleMakers&amp;Irons"/>
    <x v="4"/>
    <n v="899"/>
    <n v="1999"/>
    <x v="0"/>
    <n v="0.55000000000000004"/>
    <x v="0"/>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x v="0"/>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s v="Bajaj HM-01 Powerful"/>
    <s v="Home&amp;Kitchen|Kitchen&amp;HomeAppliances|SmallKitchenAppliances|HandMixers"/>
    <x v="4"/>
    <n v="1499"/>
    <n v="2199"/>
    <x v="0"/>
    <n v="0.32"/>
    <x v="5"/>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x v="0"/>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s v="KNOWZA Electric Handheld"/>
    <s v="Home&amp;Kitchen|Kitchen&amp;HomeAppliances|SmallKitchenAppliances|HandBlenders"/>
    <x v="4"/>
    <n v="426"/>
    <n v="999"/>
    <x v="0"/>
    <n v="0.56999999999999995"/>
    <x v="3"/>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x v="0"/>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s v="Usha Hc 812"/>
    <s v="Home&amp;Kitchen|Heating,Cooling&amp;AirQuality|RoomHeaters|FanHeaters"/>
    <x v="4"/>
    <n v="2320"/>
    <n v="3290"/>
    <x v="0"/>
    <n v="0.28999999999999998"/>
    <x v="1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x v="0"/>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s v="akiara - Makes"/>
    <s v="Home&amp;Kitchen|Kitchen&amp;HomeAppliances|SewingMachines&amp;Accessories|Sewing&amp;EmbroideryMachines"/>
    <x v="4"/>
    <n v="1563"/>
    <n v="3098"/>
    <x v="0"/>
    <n v="0.5"/>
    <x v="12"/>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x v="0"/>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s v="USHA 1212 PTC"/>
    <s v="Home&amp;Kitchen|Heating,Cooling&amp;AirQuality|RoomHeaters|ElectricHeaters"/>
    <x v="4"/>
    <n v="3487.77"/>
    <n v="4990"/>
    <x v="0"/>
    <n v="0.3"/>
    <x v="3"/>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x v="0"/>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s v="4 in 1"/>
    <s v="Home&amp;Kitchen|Kitchen&amp;HomeAppliances|SmallKitchenAppliances|MiniFoodProcessors&amp;Choppers"/>
    <x v="4"/>
    <n v="498"/>
    <n v="1200"/>
    <x v="0"/>
    <n v="0.59"/>
    <x v="14"/>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x v="7"/>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s v="Philips HD9306/06 1.5-Litre"/>
    <s v="Home&amp;Kitchen|Kitchen&amp;HomeAppliances|SmallKitchenAppliances|Kettles&amp;HotWaterDispensers|ElectricKettles"/>
    <x v="4"/>
    <n v="2695"/>
    <n v="2695"/>
    <x v="0"/>
    <n v="0"/>
    <x v="5"/>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x v="0"/>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s v="Libra Room Heater"/>
    <s v="Home&amp;Kitchen|Heating,Cooling&amp;AirQuality|RoomHeaters|ElectricHeaters"/>
    <x v="4"/>
    <n v="949"/>
    <n v="2299"/>
    <x v="0"/>
    <n v="0.59"/>
    <x v="9"/>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x v="0"/>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s v="NGI Store 2"/>
    <s v="Home&amp;Kitchen|Kitchen&amp;HomeAppliances|Vacuum,Cleaning&amp;Ironing|Irons,Steamers&amp;Accessories|LintShavers"/>
    <x v="4"/>
    <n v="199"/>
    <n v="999"/>
    <x v="0"/>
    <n v="0.8"/>
    <x v="19"/>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x v="4"/>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s v="Noir Aqua -"/>
    <s v="Home&amp;Kitchen|Kitchen&amp;HomeAppliances|WaterPurifiers&amp;Accessories|WaterPurifierAccessories"/>
    <x v="4"/>
    <n v="379"/>
    <n v="919"/>
    <x v="0"/>
    <n v="0.59"/>
    <x v="1"/>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x v="0"/>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s v="Prestige Delight PRWO"/>
    <s v="Home&amp;Kitchen|Kitchen&amp;HomeAppliances|SmallKitchenAppliances|Rice&amp;PastaCookers"/>
    <x v="4"/>
    <n v="2280"/>
    <n v="3045"/>
    <x v="0"/>
    <n v="0.25"/>
    <x v="3"/>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x v="0"/>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s v="Bajaj Majesty RX10"/>
    <s v="Home&amp;Kitchen|Heating,Cooling&amp;AirQuality|RoomHeaters|HeatConvectors"/>
    <x v="4"/>
    <n v="2219"/>
    <n v="3080"/>
    <x v="0"/>
    <n v="0.28000000000000003"/>
    <x v="9"/>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x v="0"/>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s v="Havells Ventil Air"/>
    <s v="Home&amp;Kitchen|Heating,Cooling&amp;AirQuality|Fans|ExhaustFans"/>
    <x v="4"/>
    <n v="1399"/>
    <n v="1890"/>
    <x v="0"/>
    <n v="0.26"/>
    <x v="1"/>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x v="0"/>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s v="Borosil Jumbo 1000-Watt"/>
    <s v="Home&amp;Kitchen|Kitchen&amp;HomeAppliances|SmallKitchenAppliances|SandwichMakers"/>
    <x v="4"/>
    <n v="2863"/>
    <n v="3690"/>
    <x v="0"/>
    <n v="0.22"/>
    <x v="4"/>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x v="0"/>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4EAAA14-838C-4FB4-8D20-AC289BDBD922}" name="PivotTable14"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D31:E41" firstHeaderRow="1" firstDataRow="1" firstDataCol="1"/>
  <pivotFields count="21">
    <pivotField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4"/>
  </rowFields>
  <rowItems count="10">
    <i>
      <x v="2"/>
    </i>
    <i>
      <x v="4"/>
    </i>
    <i>
      <x v="1"/>
    </i>
    <i>
      <x/>
    </i>
    <i>
      <x v="7"/>
    </i>
    <i>
      <x v="3"/>
    </i>
    <i>
      <x v="6"/>
    </i>
    <i>
      <x v="5"/>
    </i>
    <i>
      <x v="8"/>
    </i>
    <i t="grand">
      <x/>
    </i>
  </rowItems>
  <colItems count="1">
    <i/>
  </colItems>
  <dataFields count="1">
    <dataField name="Max of discounted_price" fld="5" subtotal="max" baseField="0" baseItem="0"/>
  </dataFields>
  <formats count="2">
    <format dxfId="97">
      <pivotArea grandRow="1" outline="0" collapsedLevelsAreSubtotals="1" fieldPosition="0"/>
    </format>
    <format dxfId="98">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DD7A3B9-9A60-48E9-890A-CC629D043B63}" name="PivotTable5"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M3:O13" firstHeaderRow="0" firstDataRow="1" firstDataCol="1"/>
  <pivotFields count="21">
    <pivotField showAll="0"/>
    <pivotField showAll="0"/>
    <pivotField showAll="0"/>
    <pivotField showAll="0"/>
    <pivotField axis="axisRow" showAll="0">
      <items count="10">
        <item x="7"/>
        <item x="0"/>
        <item x="1"/>
        <item x="8"/>
        <item x="4"/>
        <item x="5"/>
        <item x="2"/>
        <item x="3"/>
        <item x="6"/>
        <item t="default"/>
      </items>
    </pivotField>
    <pivotField dataField="1" showAll="0"/>
    <pivotField dataField="1"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4"/>
  </rowFields>
  <rowItems count="10">
    <i>
      <x/>
    </i>
    <i>
      <x v="1"/>
    </i>
    <i>
      <x v="2"/>
    </i>
    <i>
      <x v="3"/>
    </i>
    <i>
      <x v="4"/>
    </i>
    <i>
      <x v="5"/>
    </i>
    <i>
      <x v="6"/>
    </i>
    <i>
      <x v="7"/>
    </i>
    <i>
      <x v="8"/>
    </i>
    <i t="grand">
      <x/>
    </i>
  </rowItems>
  <colFields count="1">
    <field x="-2"/>
  </colFields>
  <colItems count="2">
    <i>
      <x/>
    </i>
    <i i="1">
      <x v="1"/>
    </i>
  </colItems>
  <dataFields count="2">
    <dataField name="Average of discounted_price" fld="5" subtotal="average" baseField="0" baseItem="0"/>
    <dataField name="Average of actual_price" fld="6" subtotal="average" baseField="0" baseItem="0"/>
  </dataFields>
  <formats count="2">
    <format dxfId="121">
      <pivotArea grandRow="1" outline="0" collapsedLevelsAreSubtotals="1" fieldPosition="0"/>
    </format>
    <format dxfId="92">
      <pivotArea outline="0" collapsedLevelsAreSubtotals="1" fieldPosition="0"/>
    </format>
  </format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DAF4C36-7B6A-4005-A259-8202F4E64D6F}" name="PivotTable4"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J3:K13" firstHeaderRow="1" firstDataRow="1" firstDataCol="1"/>
  <pivotFields count="21">
    <pivotField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4"/>
  </rowFields>
  <rowItems count="10">
    <i>
      <x v="2"/>
    </i>
    <i>
      <x v="1"/>
    </i>
    <i>
      <x v="4"/>
    </i>
    <i>
      <x v="7"/>
    </i>
    <i>
      <x v="5"/>
    </i>
    <i>
      <x v="6"/>
    </i>
    <i>
      <x v="8"/>
    </i>
    <i>
      <x v="3"/>
    </i>
    <i>
      <x/>
    </i>
    <i t="grand">
      <x/>
    </i>
  </rowItems>
  <colItems count="1">
    <i/>
  </colItems>
  <dataFields count="1">
    <dataField name="Sum of rating" fld="9" baseField="0" baseItem="0" numFmtId="43"/>
  </dataFields>
  <formats count="2">
    <format dxfId="123">
      <pivotArea grandRow="1" outline="0" collapsedLevelsAreSubtotals="1" fieldPosition="0"/>
    </format>
    <format dxfId="113">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F3F25D4-6075-47B1-9AFE-C6809F98DF4F}" name="PivotTable3"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G3:H13" firstHeaderRow="1" firstDataRow="1" firstDataCol="1"/>
  <pivotFields count="21">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9" showAll="0"/>
    <pivotField showAll="0"/>
    <pivotField showAll="0"/>
    <pivotField showAll="0"/>
    <pivotField showAll="0"/>
    <pivotField showAll="0"/>
    <pivotField showAll="0"/>
    <pivotField showAll="0"/>
    <pivotField dataField="1" showAll="0"/>
    <pivotField showAll="0"/>
    <pivotField showAll="0"/>
    <pivotField showAll="0"/>
    <pivotField showAll="0"/>
  </pivotFields>
  <rowFields count="1">
    <field x="4"/>
  </rowFields>
  <rowItems count="10">
    <i>
      <x/>
    </i>
    <i>
      <x v="1"/>
    </i>
    <i>
      <x v="2"/>
    </i>
    <i>
      <x v="3"/>
    </i>
    <i>
      <x v="4"/>
    </i>
    <i>
      <x v="5"/>
    </i>
    <i>
      <x v="6"/>
    </i>
    <i>
      <x v="7"/>
    </i>
    <i>
      <x v="8"/>
    </i>
    <i t="grand">
      <x/>
    </i>
  </rowItems>
  <colItems count="1">
    <i/>
  </colItems>
  <dataFields count="1">
    <dataField name="Sum of review_count" fld="16" baseField="0" baseItem="0" numFmtId="164"/>
  </dataFields>
  <formats count="3">
    <format dxfId="124">
      <pivotArea collapsedLevelsAreSubtotals="1" fieldPosition="0">
        <references count="1">
          <reference field="4" count="0"/>
        </references>
      </pivotArea>
    </format>
    <format dxfId="125">
      <pivotArea grandRow="1" outline="0" collapsedLevelsAreSubtotals="1" fieldPosition="0"/>
    </format>
    <format dxfId="114">
      <pivotArea outline="0" collapsedLevelsAreSubtotals="1" fieldPosition="0"/>
    </format>
  </formats>
  <chartFormats count="4">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4" count="1" selected="0">
            <x v="2"/>
          </reference>
        </references>
      </pivotArea>
    </chartFormat>
    <chartFormat chart="2" format="4">
      <pivotArea type="data" outline="0" fieldPosition="0">
        <references count="2">
          <reference field="4294967294" count="1" selected="0">
            <x v="0"/>
          </reference>
          <reference field="4" count="1" selected="0">
            <x v="4"/>
          </reference>
        </references>
      </pivotArea>
    </chartFormat>
    <chartFormat chart="2" format="5">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A57714B-E194-4D8C-B9F4-A4419FD07E6F}" name="PivotTable2"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D3:E13" firstHeaderRow="1" firstDataRow="1" firstDataCol="1"/>
  <pivotFields count="21">
    <pivotField dataField="1" showAll="0"/>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4"/>
  </rowFields>
  <rowItems count="10">
    <i>
      <x/>
    </i>
    <i>
      <x v="1"/>
    </i>
    <i>
      <x v="2"/>
    </i>
    <i>
      <x v="3"/>
    </i>
    <i>
      <x v="4"/>
    </i>
    <i>
      <x v="5"/>
    </i>
    <i>
      <x v="6"/>
    </i>
    <i>
      <x v="7"/>
    </i>
    <i>
      <x v="8"/>
    </i>
    <i t="grand">
      <x/>
    </i>
  </rowItems>
  <colItems count="1">
    <i/>
  </colItems>
  <dataFields count="1">
    <dataField name="Count of product_id" fld="0" subtotal="count" baseField="0" baseItem="0" numFmtId="164"/>
  </dataFields>
  <formats count="3">
    <format dxfId="94">
      <pivotArea collapsedLevelsAreSubtotals="1" fieldPosition="0">
        <references count="1">
          <reference field="4" count="0"/>
        </references>
      </pivotArea>
    </format>
    <format dxfId="95">
      <pivotArea grandRow="1" outline="0" collapsedLevelsAreSubtotals="1" fieldPosition="0"/>
    </format>
    <format dxfId="96">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5C9FBB20-7B30-4440-A62B-B6C124C59FCA}" name="PivotTable1"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B13" firstHeaderRow="1" firstDataRow="1" firstDataCol="1"/>
  <pivotFields count="21">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4"/>
  </rowFields>
  <rowItems count="10">
    <i>
      <x/>
    </i>
    <i>
      <x v="1"/>
    </i>
    <i>
      <x v="2"/>
    </i>
    <i>
      <x v="3"/>
    </i>
    <i>
      <x v="4"/>
    </i>
    <i>
      <x v="5"/>
    </i>
    <i>
      <x v="6"/>
    </i>
    <i>
      <x v="7"/>
    </i>
    <i>
      <x v="8"/>
    </i>
    <i t="grand">
      <x/>
    </i>
  </rowItems>
  <colItems count="1">
    <i/>
  </colItems>
  <dataFields count="1">
    <dataField name="Average of discount_percentage" fld="8" subtotal="average" baseField="0" baseItem="0" numFmtId="9"/>
  </dataFields>
  <formats count="1">
    <format dxfId="93">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E7C548F-A1C4-42CC-AF3D-20BD42ED5D55}" name="PivotTable13"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location ref="J32:L38" firstHeaderRow="0" firstDataRow="1" firstDataCol="1"/>
  <pivotFields count="21">
    <pivotField showAll="0"/>
    <pivotField showAll="0"/>
    <pivotField showAll="0"/>
    <pivotField showAll="0"/>
    <pivotField axis="axisRow" showAll="0" measureFilter="1">
      <items count="10">
        <item x="7"/>
        <item x="0"/>
        <item x="1"/>
        <item x="8"/>
        <item x="4"/>
        <item x="5"/>
        <item x="2"/>
        <item x="3"/>
        <item x="6"/>
        <item t="default"/>
      </items>
    </pivotField>
    <pivotField showAll="0"/>
    <pivotField showAll="0"/>
    <pivotField showAll="0"/>
    <pivotField numFmtId="9" showAll="0"/>
    <pivotField dataField="1" showAll="0"/>
    <pivotField showAll="0"/>
    <pivotField showAll="0"/>
    <pivotField showAll="0"/>
    <pivotField showAll="0"/>
    <pivotField showAll="0"/>
    <pivotField showAll="0"/>
    <pivotField dataField="1" showAll="0"/>
    <pivotField showAll="0"/>
    <pivotField showAll="0"/>
    <pivotField showAll="0"/>
    <pivotField showAll="0"/>
  </pivotFields>
  <rowFields count="1">
    <field x="4"/>
  </rowFields>
  <rowItems count="6">
    <i>
      <x v="1"/>
    </i>
    <i>
      <x v="2"/>
    </i>
    <i>
      <x v="4"/>
    </i>
    <i>
      <x v="5"/>
    </i>
    <i>
      <x v="7"/>
    </i>
    <i t="grand">
      <x/>
    </i>
  </rowItems>
  <colFields count="1">
    <field x="-2"/>
  </colFields>
  <colItems count="2">
    <i>
      <x/>
    </i>
    <i i="1">
      <x v="1"/>
    </i>
  </colItems>
  <dataFields count="2">
    <dataField name="Sum of rating" fld="9" baseField="0" baseItem="0"/>
    <dataField name="Sum of review_count" fld="16" baseField="0" baseItem="0"/>
  </dataFields>
  <formats count="2">
    <format dxfId="99">
      <pivotArea grandRow="1" outline="0" collapsedLevelsAreSubtotals="1" fieldPosition="0"/>
    </format>
    <format dxfId="100">
      <pivotArea outline="0" collapsedLevelsAreSubtotals="1" fieldPosition="0"/>
    </format>
  </formats>
  <chartFormats count="3">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 chart="5" format="6">
      <pivotArea type="data" outline="0" fieldPosition="0">
        <references count="2">
          <reference field="4294967294" count="1" selected="0">
            <x v="1"/>
          </reference>
          <reference field="4" count="1" selected="0">
            <x v="7"/>
          </reference>
        </references>
      </pivotArea>
    </chartFormat>
  </chartFormats>
  <pivotTableStyleInfo name="PivotStyleLight16" showRowHeaders="1" showColHeaders="1" showRowStripes="0" showColStripes="0" showLastColumn="1"/>
  <filters count="1">
    <filter fld="4"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813E3A2-B5F7-4435-9B79-7932DD18B9AF}" name="PivotTable12"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M25:O27" firstHeaderRow="0" firstDataRow="1" firstDataCol="1"/>
  <pivotFields count="21">
    <pivotField showAll="0"/>
    <pivotField showAll="0"/>
    <pivotField showAll="0"/>
    <pivotField showAll="0"/>
    <pivotField showAll="0">
      <items count="10">
        <item x="7"/>
        <item x="0"/>
        <item x="1"/>
        <item x="8"/>
        <item x="4"/>
        <item x="5"/>
        <item x="2"/>
        <item x="3"/>
        <item x="6"/>
        <item t="default"/>
      </items>
    </pivotField>
    <pivotField showAll="0"/>
    <pivotField showAll="0"/>
    <pivotField showAll="0"/>
    <pivotField numFmtId="9" showAll="0"/>
    <pivotField showAll="0"/>
    <pivotField dataField="1" showAll="0"/>
    <pivotField showAll="0"/>
    <pivotField showAll="0"/>
    <pivotField showAll="0"/>
    <pivotField showAll="0"/>
    <pivotField dataField="1" showAll="0"/>
    <pivotField axis="axisRow" showAll="0" measureFilter="1">
      <items count="10">
        <item x="4"/>
        <item x="8"/>
        <item x="3"/>
        <item x="2"/>
        <item x="6"/>
        <item x="7"/>
        <item x="5"/>
        <item x="0"/>
        <item x="1"/>
        <item t="default"/>
      </items>
    </pivotField>
    <pivotField showAll="0"/>
    <pivotField showAll="0"/>
    <pivotField showAll="0"/>
    <pivotField showAll="0"/>
  </pivotFields>
  <rowFields count="1">
    <field x="16"/>
  </rowFields>
  <rowItems count="2">
    <i>
      <x/>
    </i>
    <i t="grand">
      <x/>
    </i>
  </rowItems>
  <colFields count="1">
    <field x="-2"/>
  </colFields>
  <colItems count="2">
    <i>
      <x/>
    </i>
    <i i="1">
      <x v="1"/>
    </i>
  </colItems>
  <dataFields count="2">
    <dataField name="Count of review_id" fld="15" subtotal="count" baseField="0" baseItem="0"/>
    <dataField name="Sum of rating_count" fld="10" baseField="0" baseItem="0"/>
  </dataFields>
  <formats count="2">
    <format dxfId="101">
      <pivotArea grandRow="1" outline="0" collapsedLevelsAreSubtotals="1" fieldPosition="0"/>
    </format>
    <format dxfId="102">
      <pivotArea outline="0" collapsedLevelsAreSubtotals="1" fieldPosition="0"/>
    </format>
  </formats>
  <pivotTableStyleInfo name="PivotStyleLight16" showRowHeaders="1" showColHeaders="1" showRowStripes="0" showColStripes="0" showLastColumn="1"/>
  <filters count="1">
    <filter fld="16" type="valueLessThan" evalOrder="-1" id="4" iMeasureFld="1">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3DDA550-C718-4AAC-9843-8507996B77A0}" name="PivotTable11"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1:B58" firstHeaderRow="1" firstDataRow="1" firstDataCol="1"/>
  <pivotFields count="21">
    <pivotField showAll="0"/>
    <pivotField showAll="0"/>
    <pivotField showAll="0"/>
    <pivotField showAll="0"/>
    <pivotField showAll="0">
      <items count="10">
        <item x="7"/>
        <item x="0"/>
        <item x="1"/>
        <item x="8"/>
        <item x="4"/>
        <item x="5"/>
        <item x="2"/>
        <item x="3"/>
        <item x="6"/>
        <item t="default"/>
      </items>
    </pivotField>
    <pivotField showAll="0"/>
    <pivotField showAll="0"/>
    <pivotField showAll="0"/>
    <pivotField dataField="1"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9"/>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Sum of discount_percentage" fld="8" baseField="0" baseItem="0"/>
  </dataFields>
  <formats count="2">
    <format dxfId="103">
      <pivotArea grandRow="1" outline="0" collapsedLevelsAreSubtotals="1" fieldPosition="0"/>
    </format>
    <format dxfId="104">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F793D41-87D9-428C-A884-2C595606DF83}" name="PivotTable10"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M17:N21" firstHeaderRow="1" firstDataRow="1" firstDataCol="1"/>
  <pivotFields count="21">
    <pivotField showAll="0"/>
    <pivotField showAll="0"/>
    <pivotField showAll="0"/>
    <pivotField showAll="0"/>
    <pivotField dataField="1" showAll="0">
      <items count="10">
        <item x="7"/>
        <item x="0"/>
        <item x="1"/>
        <item x="8"/>
        <item x="4"/>
        <item x="5"/>
        <item x="2"/>
        <item x="3"/>
        <item x="6"/>
        <item t="default"/>
      </items>
    </pivotField>
    <pivotField showAll="0"/>
    <pivotField showAll="0"/>
    <pivotField axis="axisRow" showAll="0">
      <items count="4">
        <item x="1"/>
        <item x="2"/>
        <item x="0"/>
        <item t="default"/>
      </items>
    </pivotField>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7"/>
  </rowFields>
  <rowItems count="4">
    <i>
      <x/>
    </i>
    <i>
      <x v="1"/>
    </i>
    <i>
      <x v="2"/>
    </i>
    <i t="grand">
      <x/>
    </i>
  </rowItems>
  <colItems count="1">
    <i/>
  </colItems>
  <dataFields count="1">
    <dataField name="Count of Top Category" fld="4" subtotal="count" baseField="0" baseItem="0" numFmtId="164"/>
  </dataFields>
  <formats count="2">
    <format dxfId="107">
      <pivotArea grandRow="1" outline="0" collapsedLevelsAreSubtotals="1" fieldPosition="0"/>
    </format>
    <format dxfId="105">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AF5AF12-6F38-438D-87B5-DEB066A629A5}" name="PivotTable9"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0">
  <location ref="J17:K27" firstHeaderRow="1" firstDataRow="1" firstDataCol="1"/>
  <pivotFields count="21">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9" showAll="0"/>
    <pivotField showAll="0"/>
    <pivotField showAll="0"/>
    <pivotField dataField="1" showAll="0"/>
    <pivotField showAll="0"/>
    <pivotField showAll="0"/>
    <pivotField showAll="0"/>
    <pivotField showAll="0"/>
    <pivotField showAll="0"/>
    <pivotField showAll="0"/>
    <pivotField showAll="0"/>
    <pivotField showAll="0"/>
    <pivotField showAll="0"/>
  </pivotFields>
  <rowFields count="1">
    <field x="4"/>
  </rowFields>
  <rowItems count="10">
    <i>
      <x/>
    </i>
    <i>
      <x v="1"/>
    </i>
    <i>
      <x v="2"/>
    </i>
    <i>
      <x v="3"/>
    </i>
    <i>
      <x v="4"/>
    </i>
    <i>
      <x v="5"/>
    </i>
    <i>
      <x v="6"/>
    </i>
    <i>
      <x v="7"/>
    </i>
    <i>
      <x v="8"/>
    </i>
    <i t="grand">
      <x/>
    </i>
  </rowItems>
  <colItems count="1">
    <i/>
  </colItems>
  <dataFields count="1">
    <dataField name="Sum of Potential Revenue" fld="11" baseField="0" baseItem="0" numFmtId="174"/>
  </dataFields>
  <formats count="12">
    <format dxfId="91">
      <pivotArea collapsedLevelsAreSubtotals="1" fieldPosition="0">
        <references count="1">
          <reference field="4" count="1">
            <x v="1"/>
          </reference>
        </references>
      </pivotArea>
    </format>
    <format dxfId="90">
      <pivotArea collapsedLevelsAreSubtotals="1" fieldPosition="0">
        <references count="1">
          <reference field="4" count="1">
            <x v="2"/>
          </reference>
        </references>
      </pivotArea>
    </format>
    <format dxfId="89">
      <pivotArea collapsedLevelsAreSubtotals="1" fieldPosition="0">
        <references count="1">
          <reference field="4" count="1">
            <x v="4"/>
          </reference>
        </references>
      </pivotArea>
    </format>
    <format dxfId="88">
      <pivotArea collapsedLevelsAreSubtotals="1" fieldPosition="0">
        <references count="1">
          <reference field="4" count="3">
            <x v="6"/>
            <x v="7"/>
            <x v="8"/>
          </reference>
        </references>
      </pivotArea>
    </format>
    <format dxfId="87">
      <pivotArea grandRow="1" outline="0" collapsedLevelsAreSubtotals="1" fieldPosition="0"/>
    </format>
    <format dxfId="86">
      <pivotArea collapsedLevelsAreSubtotals="1" fieldPosition="0">
        <references count="1">
          <reference field="4" count="1">
            <x v="0"/>
          </reference>
        </references>
      </pivotArea>
    </format>
    <format dxfId="85">
      <pivotArea collapsedLevelsAreSubtotals="1" fieldPosition="0">
        <references count="1">
          <reference field="4" count="1">
            <x v="3"/>
          </reference>
        </references>
      </pivotArea>
    </format>
    <format dxfId="84">
      <pivotArea collapsedLevelsAreSubtotals="1" fieldPosition="0">
        <references count="1">
          <reference field="4" count="1">
            <x v="5"/>
          </reference>
        </references>
      </pivotArea>
    </format>
    <format dxfId="83">
      <pivotArea collapsedLevelsAreSubtotals="1" fieldPosition="0">
        <references count="1">
          <reference field="4" count="1">
            <x v="6"/>
          </reference>
        </references>
      </pivotArea>
    </format>
    <format dxfId="82">
      <pivotArea collapsedLevelsAreSubtotals="1" fieldPosition="0">
        <references count="1">
          <reference field="4" count="1">
            <x v="7"/>
          </reference>
        </references>
      </pivotArea>
    </format>
    <format dxfId="81">
      <pivotArea collapsedLevelsAreSubtotals="1" fieldPosition="0">
        <references count="1">
          <reference field="4" count="1">
            <x v="8"/>
          </reference>
        </references>
      </pivotArea>
    </format>
    <format dxfId="80">
      <pivotArea outline="0" collapsedLevelsAreSubtotals="1" fieldPosition="0"/>
    </format>
  </formats>
  <chartFormats count="2">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0C4E10F-9AB9-4B9C-B033-3032D05B0930}" name="PivotTable8"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G17:H44" firstHeaderRow="1" firstDataRow="1" firstDataCol="1"/>
  <pivotFields count="21">
    <pivotField showAll="0"/>
    <pivotField dataField="1" showAll="0"/>
    <pivotField showAll="0"/>
    <pivotField showAll="0"/>
    <pivotField showAll="0">
      <items count="10">
        <item x="7"/>
        <item x="0"/>
        <item x="1"/>
        <item x="8"/>
        <item x="4"/>
        <item x="5"/>
        <item x="2"/>
        <item x="3"/>
        <item x="6"/>
        <item t="default"/>
      </items>
    </pivotField>
    <pivotField showAll="0"/>
    <pivotField showAll="0"/>
    <pivotField showAll="0"/>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9"/>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numFmtId="164"/>
  </dataFields>
  <formats count="2">
    <format dxfId="116">
      <pivotArea grandRow="1" outline="0" collapsedLevelsAreSubtotals="1" fieldPosition="0"/>
    </format>
    <format dxfId="115">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4B65025-2DDC-4A81-AAB3-062ACDA42ADA}" name="PivotTable7"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D17:E27" firstHeaderRow="1" firstDataRow="1" firstDataCol="1"/>
  <pivotFields count="21">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4"/>
  </rowFields>
  <rowItems count="10">
    <i>
      <x/>
    </i>
    <i>
      <x v="1"/>
    </i>
    <i>
      <x v="2"/>
    </i>
    <i>
      <x v="3"/>
    </i>
    <i>
      <x v="4"/>
    </i>
    <i>
      <x v="5"/>
    </i>
    <i>
      <x v="6"/>
    </i>
    <i>
      <x v="7"/>
    </i>
    <i>
      <x v="8"/>
    </i>
    <i t="grand">
      <x/>
    </i>
  </rowItems>
  <colItems count="1">
    <i/>
  </colItems>
  <dataFields count="1">
    <dataField name="Sum of discount_percentage" fld="8" baseField="0" baseItem="0" numFmtId="9"/>
  </dataFields>
  <formats count="2">
    <format dxfId="118">
      <pivotArea grandRow="1" outline="0" collapsedLevelsAreSubtotals="1" fieldPosition="0"/>
    </format>
    <format dxfId="117">
      <pivotArea outline="0" collapsedLevelsAreSubtotals="1" fieldPosition="0"/>
    </format>
  </formats>
  <chartFormats count="6">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4" count="1" selected="0">
            <x v="7"/>
          </reference>
        </references>
      </pivotArea>
    </chartFormat>
    <chartFormat chart="2" format="4">
      <pivotArea type="data" outline="0" fieldPosition="0">
        <references count="2">
          <reference field="4294967294" count="1" selected="0">
            <x v="0"/>
          </reference>
          <reference field="4" count="1" selected="0">
            <x v="6"/>
          </reference>
        </references>
      </pivotArea>
    </chartFormat>
    <chartFormat chart="2" format="5">
      <pivotArea type="data" outline="0" fieldPosition="0">
        <references count="2">
          <reference field="4294967294" count="1" selected="0">
            <x v="0"/>
          </reference>
          <reference field="4" count="1" selected="0">
            <x v="5"/>
          </reference>
        </references>
      </pivotArea>
    </chartFormat>
    <chartFormat chart="2" format="6">
      <pivotArea type="data" outline="0" fieldPosition="0">
        <references count="2">
          <reference field="4294967294" count="1" selected="0">
            <x v="0"/>
          </reference>
          <reference field="4" count="1" selected="0">
            <x v="8"/>
          </reference>
        </references>
      </pivotArea>
    </chartFormat>
    <chartFormat chart="2" format="7">
      <pivotArea type="data" outline="0" fieldPosition="0">
        <references count="2">
          <reference field="4294967294" count="1" selected="0">
            <x v="0"/>
          </reference>
          <reference field="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ECF7D5D-485B-4006-9172-449FE73B1886}" name="PivotTable6" cacheId="1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17:B27" firstHeaderRow="1" firstDataRow="1" firstDataCol="1"/>
  <pivotFields count="21">
    <pivotField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9" showAll="0"/>
    <pivotField showAll="0"/>
    <pivotField showAll="0"/>
    <pivotField showAll="0"/>
    <pivotField showAll="0"/>
    <pivotField showAll="0"/>
    <pivotField showAll="0"/>
    <pivotField showAll="0"/>
    <pivotField dataField="1" showAll="0"/>
    <pivotField showAll="0"/>
    <pivotField showAll="0"/>
    <pivotField showAll="0"/>
    <pivotField showAll="0"/>
  </pivotFields>
  <rowFields count="1">
    <field x="4"/>
  </rowFields>
  <rowItems count="10">
    <i>
      <x v="2"/>
    </i>
    <i>
      <x v="1"/>
    </i>
    <i>
      <x v="4"/>
    </i>
    <i>
      <x v="7"/>
    </i>
    <i>
      <x v="6"/>
    </i>
    <i>
      <x v="5"/>
    </i>
    <i>
      <x/>
    </i>
    <i>
      <x v="8"/>
    </i>
    <i>
      <x v="3"/>
    </i>
    <i t="grand">
      <x/>
    </i>
  </rowItems>
  <colItems count="1">
    <i/>
  </colItems>
  <dataFields count="1">
    <dataField name="Sum of review_count" fld="16" baseField="0" baseItem="0"/>
  </dataFields>
  <formats count="2">
    <format dxfId="119">
      <pivotArea grandRow="1" outline="0" collapsedLevelsAreSubtotals="1" fieldPosition="0"/>
    </format>
    <format dxfId="120">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p_Category" xr10:uid="{2C8D9829-42EF-419C-AD3C-3459660C92B7}" sourceName="Top Category">
  <pivotTables>
    <pivotTable tabId="3" name="PivotTable1"/>
    <pivotTable tabId="3" name="PivotTable10"/>
    <pivotTable tabId="3" name="PivotTable11"/>
    <pivotTable tabId="3" name="PivotTable12"/>
    <pivotTable tabId="3" name="PivotTable13"/>
    <pivotTable tabId="3" name="PivotTable14"/>
    <pivotTable tabId="3" name="PivotTable2"/>
    <pivotTable tabId="3" name="PivotTable3"/>
    <pivotTable tabId="3" name="PivotTable4"/>
    <pivotTable tabId="3" name="PivotTable5"/>
    <pivotTable tabId="3" name="PivotTable6"/>
    <pivotTable tabId="3" name="PivotTable7"/>
    <pivotTable tabId="3" name="PivotTable8"/>
    <pivotTable tabId="3" name="PivotTable9"/>
  </pivotTables>
  <data>
    <tabular pivotCacheId="132773597">
      <items count="9">
        <i x="7" s="1"/>
        <i x="0" s="1"/>
        <i x="1" s="1"/>
        <i x="8" s="1"/>
        <i x="4" s="1"/>
        <i x="5" s="1"/>
        <i x="2" s="1"/>
        <i x="3" s="1"/>
        <i x="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op Category" xr10:uid="{B5C0D610-8B64-474A-86DA-EAB0AD18F3EE}" cache="Slicer_Top_Category" caption="Top Category" columnCount="9" showCaption="0" style="SlicerStyleDark1"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2C832C8-0944-4AA3-9389-A164B8621E18}" name="Table1" displayName="Table1" ref="A1:S1466" totalsRowShown="0">
  <autoFilter ref="A1:S1466" xr:uid="{B6758445-77F0-41DD-BB7D-5ED25367D2AF}"/>
  <tableColumns count="19">
    <tableColumn id="1" xr3:uid="{A4935B3E-C646-4BDA-A32B-24F4FE665BC5}" name="product_id"/>
    <tableColumn id="2" xr3:uid="{B631D248-FD47-4DC6-ABE2-398AAE33919F}" name="product_name"/>
    <tableColumn id="3" xr3:uid="{4D596561-3488-4902-98BD-85A882FAC339}" name="product_name 2">
      <calculatedColumnFormula>TRIM(LEFT(B2, FIND(" ",B2, FIND(" ",B2, FIND(" ",B2)+1)+1)))</calculatedColumnFormula>
    </tableColumn>
    <tableColumn id="4" xr3:uid="{D92546A8-F5AE-4EA3-ABB4-EE5E8A7B7405}" name="category"/>
    <tableColumn id="5" xr3:uid="{E8B88CCF-27AE-48A4-AAB8-F624090D0C94}" name="Top Category" dataDxfId="126">
      <calculatedColumnFormula>LEFT(D2, FIND("|", D2 &amp; "|") - 1)</calculatedColumnFormula>
    </tableColumn>
    <tableColumn id="6" xr3:uid="{55CF5F46-A8EE-4E47-A73C-579E615AE12A}" name="discounted_price" dataDxfId="110"/>
    <tableColumn id="7" xr3:uid="{D08DD2B6-59C8-4986-9F40-5DD0CE3502B7}" name="actual_price" dataDxfId="108" dataCellStyle="Comma"/>
    <tableColumn id="22" xr3:uid="{240DA34C-BE87-41EB-BC4C-41F41D68AA45}" name="Price Bucket" dataDxfId="106" dataCellStyle="Comma">
      <calculatedColumnFormula>IF(Table1[[#This Row],[actual_price]]&lt;200, "&lt;₹200", IF(Table1[[#This Row],[actual_price]]&lt;=500, "₹200–₹500", "&gt;₹500"))</calculatedColumnFormula>
    </tableColumn>
    <tableColumn id="8" xr3:uid="{2E98B66C-9F89-42F4-BB95-CAD45AAF8B54}" name="discount_percentage" dataDxfId="109"/>
    <tableColumn id="10" xr3:uid="{B17C10AE-B819-4A10-AB72-3419A82B88CA}" name="rating"/>
    <tableColumn id="11" xr3:uid="{A4FF32C4-E378-4E71-8DA3-DBDE17981E19}" name="rating_count" dataDxfId="111" dataCellStyle="Comma"/>
    <tableColumn id="21" xr3:uid="{22C658D3-8924-4A35-9F55-103238848A2A}" name="Potential Revenue" dataDxfId="112" dataCellStyle="Comma">
      <calculatedColumnFormula>Table1[[#This Row],[rating_count]]*Table1[[#This Row],[actual_price]]</calculatedColumnFormula>
    </tableColumn>
    <tableColumn id="12" xr3:uid="{F3A23066-E784-46D3-AAF5-D6EA66AD2848}" name="about_product"/>
    <tableColumn id="13" xr3:uid="{46DEBE14-97A2-4E56-BDE9-AB7FA8155D5E}" name="user_id"/>
    <tableColumn id="14" xr3:uid="{D44419BC-569E-49C1-A6A0-5036D1858C18}" name="user_name"/>
    <tableColumn id="15" xr3:uid="{B13BFD3D-6790-42D1-B8A9-2AAD453375A0}" name="review_id"/>
    <tableColumn id="20" xr3:uid="{51701869-FCA0-44AE-A7F1-D04525E84F32}" name="review_count" dataDxfId="122">
      <calculatedColumnFormula>IF(P2="",0,LEN(O2)-LEN(SUBSTITUTE(O2,",",""))+1)</calculatedColumnFormula>
    </tableColumn>
    <tableColumn id="16" xr3:uid="{A2D4E09F-E862-43C9-8ABD-7D22A88914A1}" name="review_title"/>
    <tableColumn id="17" xr3:uid="{D1C23F2F-A7AE-4B60-BBB1-F6F615B70467}" name="review_content"/>
  </tableColumns>
  <tableStyleInfo name="TableStyleDark5"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2.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P1466"/>
  <sheetViews>
    <sheetView workbookViewId="0">
      <selection activeCell="B17" sqref="B17"/>
    </sheetView>
  </sheetViews>
  <sheetFormatPr defaultColWidth="11.5546875" defaultRowHeight="15"/>
  <cols>
    <col min="8" max="8" width="11.44140625" style="4" bestFit="1" customWidth="1"/>
  </cols>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13023</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008E8F-CCDE-49DF-B674-125A403DE4FF}">
  <dimension ref="A1:S1467"/>
  <sheetViews>
    <sheetView workbookViewId="0">
      <selection activeCell="S9" sqref="S9"/>
    </sheetView>
  </sheetViews>
  <sheetFormatPr defaultRowHeight="15"/>
  <cols>
    <col min="1" max="1" width="14.33203125" customWidth="1"/>
    <col min="2" max="2" width="1.88671875" customWidth="1"/>
    <col min="3" max="3" width="28.5546875" customWidth="1"/>
    <col min="4" max="4" width="1.6640625" customWidth="1"/>
    <col min="5" max="5" width="21.5546875" customWidth="1"/>
    <col min="6" max="6" width="17.6640625" customWidth="1"/>
    <col min="7" max="7" width="13.5546875" style="4" customWidth="1"/>
    <col min="8" max="8" width="14.21875" style="4" customWidth="1"/>
    <col min="9" max="9" width="20.44140625" customWidth="1"/>
    <col min="11" max="11" width="14.109375" style="4" customWidth="1"/>
    <col min="12" max="12" width="16.6640625" customWidth="1"/>
    <col min="13" max="13" width="15" customWidth="1"/>
    <col min="14" max="14" width="10.21875" customWidth="1"/>
    <col min="15" max="15" width="11.88671875" customWidth="1"/>
    <col min="16" max="16" width="10.5546875" customWidth="1"/>
    <col min="17" max="17" width="13.6640625" customWidth="1"/>
    <col min="18" max="18" width="17.44140625" customWidth="1"/>
    <col min="19" max="19" width="18.77734375" customWidth="1"/>
  </cols>
  <sheetData>
    <row r="1" spans="1:19" ht="15.75">
      <c r="A1" t="s">
        <v>0</v>
      </c>
      <c r="B1" t="s">
        <v>1</v>
      </c>
      <c r="C1" t="s">
        <v>13075</v>
      </c>
      <c r="D1" t="s">
        <v>2</v>
      </c>
      <c r="E1" s="7" t="s">
        <v>13076</v>
      </c>
      <c r="F1" t="s">
        <v>3</v>
      </c>
      <c r="G1" s="4" t="s">
        <v>4</v>
      </c>
      <c r="H1" s="4" t="s">
        <v>13101</v>
      </c>
      <c r="I1" t="s">
        <v>5</v>
      </c>
      <c r="J1" t="s">
        <v>6</v>
      </c>
      <c r="K1" s="4" t="s">
        <v>7</v>
      </c>
      <c r="L1" s="4" t="s">
        <v>13099</v>
      </c>
      <c r="M1" t="s">
        <v>8</v>
      </c>
      <c r="N1" t="s">
        <v>9</v>
      </c>
      <c r="O1" t="s">
        <v>10</v>
      </c>
      <c r="P1" t="s">
        <v>11</v>
      </c>
      <c r="Q1" t="s">
        <v>13092</v>
      </c>
      <c r="R1" t="s">
        <v>12</v>
      </c>
      <c r="S1" t="s">
        <v>13</v>
      </c>
    </row>
    <row r="2" spans="1:19">
      <c r="A2" t="s">
        <v>16</v>
      </c>
      <c r="B2" t="s">
        <v>17</v>
      </c>
      <c r="C2" t="str">
        <f>TRIM(LEFT(B2, FIND(" ",B2, FIND(" ",B2, FIND(" ",B2)+1)+1)))</f>
        <v>Wayona Nylon Braided</v>
      </c>
      <c r="D2" t="s">
        <v>18</v>
      </c>
      <c r="E2" s="6" t="str">
        <f>LEFT(D2, FIND("|", D2 &amp; "|") - 1)</f>
        <v>Computers&amp;Accessories</v>
      </c>
      <c r="F2">
        <v>399</v>
      </c>
      <c r="G2" s="4">
        <v>1099</v>
      </c>
      <c r="H2" s="4" t="str">
        <f>IF(Table1[[#This Row],[actual_price]]&lt;200, "&lt;₹200", IF(Table1[[#This Row],[actual_price]]&lt;=500, "₹200–₹500", "&gt;₹500"))</f>
        <v>&gt;₹500</v>
      </c>
      <c r="I2" s="1">
        <v>0.64</v>
      </c>
      <c r="J2">
        <v>4.2</v>
      </c>
      <c r="K2" s="4">
        <v>24269</v>
      </c>
      <c r="L2" s="13">
        <f>Table1[[#This Row],[rating_count]]*Table1[[#This Row],[actual_price]]</f>
        <v>26671631</v>
      </c>
      <c r="M2" t="s">
        <v>19</v>
      </c>
      <c r="N2" t="s">
        <v>20</v>
      </c>
      <c r="O2" t="s">
        <v>21</v>
      </c>
      <c r="P2" t="s">
        <v>22</v>
      </c>
      <c r="Q2">
        <f>IF(P2="",0,LEN(O2)-LEN(SUBSTITUTE(O2,",",""))+1)</f>
        <v>8</v>
      </c>
      <c r="R2" t="s">
        <v>23</v>
      </c>
      <c r="S2" t="s">
        <v>24</v>
      </c>
    </row>
    <row r="3" spans="1:19">
      <c r="A3" t="s">
        <v>27</v>
      </c>
      <c r="B3" t="s">
        <v>28</v>
      </c>
      <c r="C3" t="str">
        <f>TRIM(LEFT(B3, FIND(" ",B3, FIND(" ",B3, FIND(" ",B3)+1)+1)))</f>
        <v>Ambrane Unbreakable 60W</v>
      </c>
      <c r="D3" t="s">
        <v>18</v>
      </c>
      <c r="E3" s="6" t="str">
        <f t="shared" ref="E3:E66" si="0">LEFT(D3, FIND("|", D3 &amp; "|") - 1)</f>
        <v>Computers&amp;Accessories</v>
      </c>
      <c r="F3">
        <v>199</v>
      </c>
      <c r="G3" s="4">
        <v>349</v>
      </c>
      <c r="H3" s="4" t="str">
        <f>IF(Table1[[#This Row],[actual_price]]&lt;200, "&lt;₹200", IF(Table1[[#This Row],[actual_price]]&lt;=500, "₹200–₹500", "&gt;₹500"))</f>
        <v>₹200–₹500</v>
      </c>
      <c r="I3" s="1">
        <v>0.43</v>
      </c>
      <c r="J3">
        <v>4</v>
      </c>
      <c r="K3" s="4">
        <v>43994</v>
      </c>
      <c r="L3" s="13">
        <f>Table1[[#This Row],[rating_count]]*Table1[[#This Row],[actual_price]]</f>
        <v>15353906</v>
      </c>
      <c r="M3" t="s">
        <v>29</v>
      </c>
      <c r="N3" t="s">
        <v>30</v>
      </c>
      <c r="O3" t="s">
        <v>31</v>
      </c>
      <c r="P3" t="s">
        <v>32</v>
      </c>
      <c r="Q3">
        <f t="shared" ref="Q3:Q65" si="1">IF(P3="",0,LEN(O3)-LEN(SUBSTITUTE(O3,",",""))+1)</f>
        <v>8</v>
      </c>
      <c r="R3" t="s">
        <v>33</v>
      </c>
      <c r="S3" t="s">
        <v>34</v>
      </c>
    </row>
    <row r="4" spans="1:19">
      <c r="A4" t="s">
        <v>37</v>
      </c>
      <c r="B4" t="s">
        <v>38</v>
      </c>
      <c r="C4" t="str">
        <f>TRIM(LEFT(B4, FIND(" ",B4, FIND(" ",B4, FIND(" ",B4)+1)+1)))</f>
        <v>Sounce Fast Phone</v>
      </c>
      <c r="D4" t="s">
        <v>18</v>
      </c>
      <c r="E4" s="6" t="str">
        <f t="shared" si="0"/>
        <v>Computers&amp;Accessories</v>
      </c>
      <c r="F4">
        <v>199</v>
      </c>
      <c r="G4" s="4">
        <v>1899</v>
      </c>
      <c r="H4" s="4" t="str">
        <f>IF(Table1[[#This Row],[actual_price]]&lt;200, "&lt;₹200", IF(Table1[[#This Row],[actual_price]]&lt;=500, "₹200–₹500", "&gt;₹500"))</f>
        <v>&gt;₹500</v>
      </c>
      <c r="I4" s="1">
        <v>0.9</v>
      </c>
      <c r="J4">
        <v>3.9</v>
      </c>
      <c r="K4" s="4">
        <v>7928</v>
      </c>
      <c r="L4" s="13">
        <f>Table1[[#This Row],[rating_count]]*Table1[[#This Row],[actual_price]]</f>
        <v>15055272</v>
      </c>
      <c r="M4" t="s">
        <v>39</v>
      </c>
      <c r="N4" t="s">
        <v>40</v>
      </c>
      <c r="O4" t="s">
        <v>41</v>
      </c>
      <c r="P4" t="s">
        <v>42</v>
      </c>
      <c r="Q4">
        <f t="shared" si="1"/>
        <v>8</v>
      </c>
      <c r="R4" t="s">
        <v>43</v>
      </c>
      <c r="S4" t="s">
        <v>44</v>
      </c>
    </row>
    <row r="5" spans="1:19">
      <c r="A5" t="s">
        <v>47</v>
      </c>
      <c r="B5" t="s">
        <v>48</v>
      </c>
      <c r="C5" t="str">
        <f>TRIM(LEFT(B5, FIND(" ",B5, FIND(" ",B5, FIND(" ",B5)+1)+1)))</f>
        <v>boAt Deuce USB</v>
      </c>
      <c r="D5" t="s">
        <v>18</v>
      </c>
      <c r="E5" s="6" t="str">
        <f t="shared" si="0"/>
        <v>Computers&amp;Accessories</v>
      </c>
      <c r="F5">
        <v>329</v>
      </c>
      <c r="G5" s="4">
        <v>699</v>
      </c>
      <c r="H5" s="4" t="str">
        <f>IF(Table1[[#This Row],[actual_price]]&lt;200, "&lt;₹200", IF(Table1[[#This Row],[actual_price]]&lt;=500, "₹200–₹500", "&gt;₹500"))</f>
        <v>&gt;₹500</v>
      </c>
      <c r="I5" s="1">
        <v>0.53</v>
      </c>
      <c r="J5">
        <v>4.2</v>
      </c>
      <c r="K5" s="4">
        <v>94363</v>
      </c>
      <c r="L5" s="13">
        <f>Table1[[#This Row],[rating_count]]*Table1[[#This Row],[actual_price]]</f>
        <v>65959737</v>
      </c>
      <c r="M5" t="s">
        <v>49</v>
      </c>
      <c r="N5" t="s">
        <v>50</v>
      </c>
      <c r="O5" t="s">
        <v>51</v>
      </c>
      <c r="P5" t="s">
        <v>52</v>
      </c>
      <c r="Q5">
        <f t="shared" si="1"/>
        <v>8</v>
      </c>
      <c r="R5" t="s">
        <v>53</v>
      </c>
      <c r="S5" t="s">
        <v>54</v>
      </c>
    </row>
    <row r="6" spans="1:19">
      <c r="A6" t="s">
        <v>57</v>
      </c>
      <c r="B6" t="s">
        <v>58</v>
      </c>
      <c r="C6" t="str">
        <f>TRIM(LEFT(B6, FIND(" ",B6, FIND(" ",B6, FIND(" ",B6)+1)+1)))</f>
        <v>Portronics Konnect L</v>
      </c>
      <c r="D6" t="s">
        <v>18</v>
      </c>
      <c r="E6" s="6" t="str">
        <f t="shared" si="0"/>
        <v>Computers&amp;Accessories</v>
      </c>
      <c r="F6">
        <v>154</v>
      </c>
      <c r="G6" s="4">
        <v>399</v>
      </c>
      <c r="H6" s="4" t="str">
        <f>IF(Table1[[#This Row],[actual_price]]&lt;200, "&lt;₹200", IF(Table1[[#This Row],[actual_price]]&lt;=500, "₹200–₹500", "&gt;₹500"))</f>
        <v>₹200–₹500</v>
      </c>
      <c r="I6" s="1">
        <v>0.61</v>
      </c>
      <c r="J6">
        <v>4.2</v>
      </c>
      <c r="K6" s="4">
        <v>16905</v>
      </c>
      <c r="L6" s="13">
        <f>Table1[[#This Row],[rating_count]]*Table1[[#This Row],[actual_price]]</f>
        <v>6745095</v>
      </c>
      <c r="M6" t="s">
        <v>59</v>
      </c>
      <c r="N6" t="s">
        <v>60</v>
      </c>
      <c r="O6" t="s">
        <v>61</v>
      </c>
      <c r="P6" t="s">
        <v>62</v>
      </c>
      <c r="Q6">
        <f t="shared" si="1"/>
        <v>8</v>
      </c>
      <c r="R6" t="s">
        <v>63</v>
      </c>
      <c r="S6" t="s">
        <v>13023</v>
      </c>
    </row>
    <row r="7" spans="1:19">
      <c r="A7" t="s">
        <v>66</v>
      </c>
      <c r="B7" t="s">
        <v>67</v>
      </c>
      <c r="C7" t="str">
        <f>TRIM(LEFT(B7, FIND(" ",B7, FIND(" ",B7, FIND(" ",B7)+1)+1)))</f>
        <v>pTron Solero TB301</v>
      </c>
      <c r="D7" t="s">
        <v>18</v>
      </c>
      <c r="E7" s="6" t="str">
        <f t="shared" si="0"/>
        <v>Computers&amp;Accessories</v>
      </c>
      <c r="F7">
        <v>149</v>
      </c>
      <c r="G7" s="4">
        <v>1000</v>
      </c>
      <c r="H7" s="4" t="str">
        <f>IF(Table1[[#This Row],[actual_price]]&lt;200, "&lt;₹200", IF(Table1[[#This Row],[actual_price]]&lt;=500, "₹200–₹500", "&gt;₹500"))</f>
        <v>&gt;₹500</v>
      </c>
      <c r="I7" s="1">
        <v>0.85</v>
      </c>
      <c r="J7">
        <v>3.9</v>
      </c>
      <c r="K7" s="4">
        <v>24871</v>
      </c>
      <c r="L7" s="13">
        <f>Table1[[#This Row],[rating_count]]*Table1[[#This Row],[actual_price]]</f>
        <v>24871000</v>
      </c>
      <c r="M7" t="s">
        <v>68</v>
      </c>
      <c r="N7" t="s">
        <v>69</v>
      </c>
      <c r="O7" t="s">
        <v>70</v>
      </c>
      <c r="P7" t="s">
        <v>71</v>
      </c>
      <c r="Q7">
        <f t="shared" si="1"/>
        <v>9</v>
      </c>
      <c r="R7" t="s">
        <v>72</v>
      </c>
      <c r="S7" t="s">
        <v>73</v>
      </c>
    </row>
    <row r="8" spans="1:19">
      <c r="A8" t="s">
        <v>76</v>
      </c>
      <c r="B8" t="s">
        <v>77</v>
      </c>
      <c r="C8" t="str">
        <f>TRIM(LEFT(B8, FIND(" ",B8, FIND(" ",B8, FIND(" ",B8)+1)+1)))</f>
        <v>boAt Micro USB</v>
      </c>
      <c r="D8" t="s">
        <v>18</v>
      </c>
      <c r="E8" s="6" t="str">
        <f t="shared" si="0"/>
        <v>Computers&amp;Accessories</v>
      </c>
      <c r="F8">
        <v>176.63</v>
      </c>
      <c r="G8" s="4">
        <v>499</v>
      </c>
      <c r="H8" s="4" t="str">
        <f>IF(Table1[[#This Row],[actual_price]]&lt;200, "&lt;₹200", IF(Table1[[#This Row],[actual_price]]&lt;=500, "₹200–₹500", "&gt;₹500"))</f>
        <v>₹200–₹500</v>
      </c>
      <c r="I8" s="1">
        <v>0.65</v>
      </c>
      <c r="J8">
        <v>4.0999999999999996</v>
      </c>
      <c r="K8" s="4">
        <v>15188</v>
      </c>
      <c r="L8" s="13">
        <f>Table1[[#This Row],[rating_count]]*Table1[[#This Row],[actual_price]]</f>
        <v>7578812</v>
      </c>
      <c r="M8" t="s">
        <v>78</v>
      </c>
      <c r="N8" t="s">
        <v>79</v>
      </c>
      <c r="O8" t="s">
        <v>80</v>
      </c>
      <c r="P8" t="s">
        <v>81</v>
      </c>
      <c r="Q8">
        <f t="shared" si="1"/>
        <v>8</v>
      </c>
      <c r="R8" t="s">
        <v>82</v>
      </c>
      <c r="S8" t="s">
        <v>83</v>
      </c>
    </row>
    <row r="9" spans="1:19">
      <c r="A9" t="s">
        <v>86</v>
      </c>
      <c r="B9" t="s">
        <v>87</v>
      </c>
      <c r="C9" t="str">
        <f>TRIM(LEFT(B9, FIND(" ",B9, FIND(" ",B9, FIND(" ",B9)+1)+1)))</f>
        <v>MI Usb Type-C</v>
      </c>
      <c r="D9" t="s">
        <v>18</v>
      </c>
      <c r="E9" s="6" t="str">
        <f t="shared" si="0"/>
        <v>Computers&amp;Accessories</v>
      </c>
      <c r="F9">
        <v>229</v>
      </c>
      <c r="G9" s="4">
        <v>299</v>
      </c>
      <c r="H9" s="4" t="str">
        <f>IF(Table1[[#This Row],[actual_price]]&lt;200, "&lt;₹200", IF(Table1[[#This Row],[actual_price]]&lt;=500, "₹200–₹500", "&gt;₹500"))</f>
        <v>₹200–₹500</v>
      </c>
      <c r="I9" s="1">
        <v>0.23</v>
      </c>
      <c r="J9">
        <v>4.3</v>
      </c>
      <c r="K9" s="4">
        <v>30411</v>
      </c>
      <c r="L9" s="13">
        <f>Table1[[#This Row],[rating_count]]*Table1[[#This Row],[actual_price]]</f>
        <v>9092889</v>
      </c>
      <c r="M9" t="s">
        <v>88</v>
      </c>
      <c r="N9" t="s">
        <v>89</v>
      </c>
      <c r="O9" t="s">
        <v>90</v>
      </c>
      <c r="P9" t="s">
        <v>91</v>
      </c>
      <c r="Q9">
        <f t="shared" si="1"/>
        <v>8</v>
      </c>
      <c r="R9" t="s">
        <v>92</v>
      </c>
      <c r="S9" t="s">
        <v>93</v>
      </c>
    </row>
    <row r="10" spans="1:19">
      <c r="A10" t="s">
        <v>96</v>
      </c>
      <c r="B10" t="s">
        <v>97</v>
      </c>
      <c r="C10" t="str">
        <f>TRIM(LEFT(B10, FIND(" ",B10, FIND(" ",B10, FIND(" ",B10)+1)+1)))</f>
        <v>TP-Link USB WiFi</v>
      </c>
      <c r="D10" t="s">
        <v>98</v>
      </c>
      <c r="E10" s="6" t="str">
        <f t="shared" si="0"/>
        <v>Computers&amp;Accessories</v>
      </c>
      <c r="F10">
        <v>499</v>
      </c>
      <c r="G10" s="4">
        <v>999</v>
      </c>
      <c r="H10" s="4" t="str">
        <f>IF(Table1[[#This Row],[actual_price]]&lt;200, "&lt;₹200", IF(Table1[[#This Row],[actual_price]]&lt;=500, "₹200–₹500", "&gt;₹500"))</f>
        <v>&gt;₹500</v>
      </c>
      <c r="I10" s="1">
        <v>0.5</v>
      </c>
      <c r="J10">
        <v>4.2</v>
      </c>
      <c r="K10" s="4">
        <v>179691</v>
      </c>
      <c r="L10" s="13">
        <f>Table1[[#This Row],[rating_count]]*Table1[[#This Row],[actual_price]]</f>
        <v>179511309</v>
      </c>
      <c r="M10" t="s">
        <v>99</v>
      </c>
      <c r="N10" t="s">
        <v>100</v>
      </c>
      <c r="O10" t="s">
        <v>101</v>
      </c>
      <c r="P10" t="s">
        <v>102</v>
      </c>
      <c r="Q10">
        <f>IF(P10="",0,LEN(O10)-LEN(SUBSTITUTE(O10,",",""))+1)</f>
        <v>8</v>
      </c>
      <c r="R10" t="s">
        <v>103</v>
      </c>
      <c r="S10" t="s">
        <v>104</v>
      </c>
    </row>
    <row r="11" spans="1:19">
      <c r="A11" t="s">
        <v>107</v>
      </c>
      <c r="B11" t="s">
        <v>108</v>
      </c>
      <c r="C11" t="str">
        <f>TRIM(LEFT(B11, FIND(" ",B11, FIND(" ",B11, FIND(" ",B11)+1)+1)))</f>
        <v>Ambrane Unbreakable 60W</v>
      </c>
      <c r="D11" t="s">
        <v>18</v>
      </c>
      <c r="E11" s="6" t="str">
        <f t="shared" si="0"/>
        <v>Computers&amp;Accessories</v>
      </c>
      <c r="F11">
        <v>199</v>
      </c>
      <c r="G11" s="4">
        <v>299</v>
      </c>
      <c r="H11" s="4" t="str">
        <f>IF(Table1[[#This Row],[actual_price]]&lt;200, "&lt;₹200", IF(Table1[[#This Row],[actual_price]]&lt;=500, "₹200–₹500", "&gt;₹500"))</f>
        <v>₹200–₹500</v>
      </c>
      <c r="I11" s="1">
        <v>0.33</v>
      </c>
      <c r="J11">
        <v>4</v>
      </c>
      <c r="K11" s="4">
        <v>43994</v>
      </c>
      <c r="L11" s="13">
        <f>Table1[[#This Row],[rating_count]]*Table1[[#This Row],[actual_price]]</f>
        <v>13154206</v>
      </c>
      <c r="M11" t="s">
        <v>109</v>
      </c>
      <c r="N11" t="s">
        <v>30</v>
      </c>
      <c r="O11" t="s">
        <v>31</v>
      </c>
      <c r="P11" t="s">
        <v>32</v>
      </c>
      <c r="Q11">
        <f t="shared" si="1"/>
        <v>8</v>
      </c>
      <c r="R11" t="s">
        <v>33</v>
      </c>
      <c r="S11" t="s">
        <v>34</v>
      </c>
    </row>
    <row r="12" spans="1:19">
      <c r="A12" t="s">
        <v>112</v>
      </c>
      <c r="B12" t="s">
        <v>113</v>
      </c>
      <c r="C12" t="str">
        <f>TRIM(LEFT(B12, FIND(" ",B12, FIND(" ",B12, FIND(" ",B12)+1)+1)))</f>
        <v>Portronics Konnect L</v>
      </c>
      <c r="D12" t="s">
        <v>18</v>
      </c>
      <c r="E12" s="6" t="str">
        <f t="shared" si="0"/>
        <v>Computers&amp;Accessories</v>
      </c>
      <c r="F12">
        <v>154</v>
      </c>
      <c r="G12" s="4">
        <v>339</v>
      </c>
      <c r="H12" s="4" t="str">
        <f>IF(Table1[[#This Row],[actual_price]]&lt;200, "&lt;₹200", IF(Table1[[#This Row],[actual_price]]&lt;=500, "₹200–₹500", "&gt;₹500"))</f>
        <v>₹200–₹500</v>
      </c>
      <c r="I12" s="1">
        <v>0.55000000000000004</v>
      </c>
      <c r="J12">
        <v>4.3</v>
      </c>
      <c r="K12" s="4">
        <v>13391</v>
      </c>
      <c r="L12" s="13">
        <f>Table1[[#This Row],[rating_count]]*Table1[[#This Row],[actual_price]]</f>
        <v>4539549</v>
      </c>
      <c r="M12" t="s">
        <v>114</v>
      </c>
      <c r="N12" t="s">
        <v>115</v>
      </c>
      <c r="O12" t="s">
        <v>116</v>
      </c>
      <c r="P12" t="s">
        <v>117</v>
      </c>
      <c r="Q12">
        <f t="shared" si="1"/>
        <v>8</v>
      </c>
      <c r="R12" t="s">
        <v>118</v>
      </c>
      <c r="S12" t="s">
        <v>119</v>
      </c>
    </row>
    <row r="13" spans="1:19">
      <c r="A13" t="s">
        <v>122</v>
      </c>
      <c r="B13" t="s">
        <v>123</v>
      </c>
      <c r="C13" t="str">
        <f>TRIM(LEFT(B13, FIND(" ",B13, FIND(" ",B13, FIND(" ",B13)+1)+1)))</f>
        <v>boAt Rugged v3</v>
      </c>
      <c r="D13" t="s">
        <v>18</v>
      </c>
      <c r="E13" s="6" t="str">
        <f t="shared" si="0"/>
        <v>Computers&amp;Accessories</v>
      </c>
      <c r="F13">
        <v>299</v>
      </c>
      <c r="G13" s="4">
        <v>799</v>
      </c>
      <c r="H13" s="4" t="str">
        <f>IF(Table1[[#This Row],[actual_price]]&lt;200, "&lt;₹200", IF(Table1[[#This Row],[actual_price]]&lt;=500, "₹200–₹500", "&gt;₹500"))</f>
        <v>&gt;₹500</v>
      </c>
      <c r="I13" s="1">
        <v>0.63</v>
      </c>
      <c r="J13">
        <v>4.2</v>
      </c>
      <c r="K13" s="4">
        <v>94363</v>
      </c>
      <c r="L13" s="13">
        <f>Table1[[#This Row],[rating_count]]*Table1[[#This Row],[actual_price]]</f>
        <v>75396037</v>
      </c>
      <c r="M13" t="s">
        <v>124</v>
      </c>
      <c r="N13" t="s">
        <v>50</v>
      </c>
      <c r="O13" t="s">
        <v>51</v>
      </c>
      <c r="P13" t="s">
        <v>52</v>
      </c>
      <c r="Q13">
        <f t="shared" si="1"/>
        <v>8</v>
      </c>
      <c r="R13" t="s">
        <v>53</v>
      </c>
      <c r="S13" t="s">
        <v>54</v>
      </c>
    </row>
    <row r="14" spans="1:19">
      <c r="A14" t="s">
        <v>127</v>
      </c>
      <c r="B14" t="s">
        <v>128</v>
      </c>
      <c r="C14" t="str">
        <f>TRIM(LEFT(B14, FIND(" ",B14, FIND(" ",B14, FIND(" ",B14)+1)+1)))</f>
        <v>AmazonBasics Flexible Premium</v>
      </c>
      <c r="D14" t="s">
        <v>129</v>
      </c>
      <c r="E14" s="6" t="str">
        <f t="shared" si="0"/>
        <v>Electronics</v>
      </c>
      <c r="F14">
        <v>219</v>
      </c>
      <c r="G14" s="4">
        <v>700</v>
      </c>
      <c r="H14" s="4" t="str">
        <f>IF(Table1[[#This Row],[actual_price]]&lt;200, "&lt;₹200", IF(Table1[[#This Row],[actual_price]]&lt;=500, "₹200–₹500", "&gt;₹500"))</f>
        <v>&gt;₹500</v>
      </c>
      <c r="I14" s="1">
        <v>0.69</v>
      </c>
      <c r="J14">
        <v>4.4000000000000004</v>
      </c>
      <c r="K14" s="4">
        <v>426973</v>
      </c>
      <c r="L14" s="13">
        <f>Table1[[#This Row],[rating_count]]*Table1[[#This Row],[actual_price]]</f>
        <v>298881100</v>
      </c>
      <c r="M14" t="s">
        <v>130</v>
      </c>
      <c r="N14" t="s">
        <v>131</v>
      </c>
      <c r="O14" t="s">
        <v>132</v>
      </c>
      <c r="P14" t="s">
        <v>133</v>
      </c>
      <c r="Q14">
        <f t="shared" si="1"/>
        <v>8</v>
      </c>
      <c r="R14" t="s">
        <v>134</v>
      </c>
      <c r="S14" t="s">
        <v>135</v>
      </c>
    </row>
    <row r="15" spans="1:19">
      <c r="A15" t="s">
        <v>138</v>
      </c>
      <c r="B15" t="s">
        <v>139</v>
      </c>
      <c r="C15" t="str">
        <f>TRIM(LEFT(B15, FIND(" ",B15, FIND(" ",B15, FIND(" ",B15)+1)+1)))</f>
        <v>Portronics Konnect CL</v>
      </c>
      <c r="D15" t="s">
        <v>18</v>
      </c>
      <c r="E15" s="6" t="str">
        <f t="shared" si="0"/>
        <v>Computers&amp;Accessories</v>
      </c>
      <c r="F15">
        <v>350</v>
      </c>
      <c r="G15" s="4">
        <v>899</v>
      </c>
      <c r="H15" s="4" t="str">
        <f>IF(Table1[[#This Row],[actual_price]]&lt;200, "&lt;₹200", IF(Table1[[#This Row],[actual_price]]&lt;=500, "₹200–₹500", "&gt;₹500"))</f>
        <v>&gt;₹500</v>
      </c>
      <c r="I15" s="1">
        <v>0.61</v>
      </c>
      <c r="J15">
        <v>4.2</v>
      </c>
      <c r="K15" s="4">
        <v>2262</v>
      </c>
      <c r="L15" s="13">
        <f>Table1[[#This Row],[rating_count]]*Table1[[#This Row],[actual_price]]</f>
        <v>2033538</v>
      </c>
      <c r="M15" t="s">
        <v>140</v>
      </c>
      <c r="N15" t="s">
        <v>141</v>
      </c>
      <c r="O15" t="s">
        <v>142</v>
      </c>
      <c r="P15" t="s">
        <v>143</v>
      </c>
      <c r="Q15">
        <f t="shared" si="1"/>
        <v>8</v>
      </c>
      <c r="R15" t="s">
        <v>144</v>
      </c>
      <c r="S15" t="s">
        <v>145</v>
      </c>
    </row>
    <row r="16" spans="1:19">
      <c r="A16" t="s">
        <v>148</v>
      </c>
      <c r="B16" t="s">
        <v>149</v>
      </c>
      <c r="C16" t="str">
        <f>TRIM(LEFT(B16, FIND(" ",B16, FIND(" ",B16, FIND(" ",B16)+1)+1)))</f>
        <v>Portronics Konnect L</v>
      </c>
      <c r="D16" t="s">
        <v>18</v>
      </c>
      <c r="E16" s="6" t="str">
        <f t="shared" si="0"/>
        <v>Computers&amp;Accessories</v>
      </c>
      <c r="F16">
        <v>159</v>
      </c>
      <c r="G16" s="4">
        <v>399</v>
      </c>
      <c r="H16" s="4" t="str">
        <f>IF(Table1[[#This Row],[actual_price]]&lt;200, "&lt;₹200", IF(Table1[[#This Row],[actual_price]]&lt;=500, "₹200–₹500", "&gt;₹500"))</f>
        <v>₹200–₹500</v>
      </c>
      <c r="I16" s="1">
        <v>0.6</v>
      </c>
      <c r="J16">
        <v>4.0999999999999996</v>
      </c>
      <c r="K16" s="4">
        <v>4768</v>
      </c>
      <c r="L16" s="13">
        <f>Table1[[#This Row],[rating_count]]*Table1[[#This Row],[actual_price]]</f>
        <v>1902432</v>
      </c>
      <c r="M16" t="s">
        <v>59</v>
      </c>
      <c r="N16" t="s">
        <v>150</v>
      </c>
      <c r="O16" t="s">
        <v>151</v>
      </c>
      <c r="P16" t="s">
        <v>152</v>
      </c>
      <c r="Q16">
        <f t="shared" si="1"/>
        <v>8</v>
      </c>
      <c r="R16" t="s">
        <v>153</v>
      </c>
      <c r="S16" t="s">
        <v>154</v>
      </c>
    </row>
    <row r="17" spans="1:19">
      <c r="A17" t="s">
        <v>157</v>
      </c>
      <c r="B17" t="s">
        <v>158</v>
      </c>
      <c r="C17" t="str">
        <f>TRIM(LEFT(B17, FIND(" ",B17, FIND(" ",B17, FIND(" ",B17)+1)+1)))</f>
        <v>MI Braided USB</v>
      </c>
      <c r="D17" t="s">
        <v>18</v>
      </c>
      <c r="E17" s="6" t="str">
        <f t="shared" si="0"/>
        <v>Computers&amp;Accessories</v>
      </c>
      <c r="F17">
        <v>349</v>
      </c>
      <c r="G17" s="4">
        <v>399</v>
      </c>
      <c r="H17" s="4" t="str">
        <f>IF(Table1[[#This Row],[actual_price]]&lt;200, "&lt;₹200", IF(Table1[[#This Row],[actual_price]]&lt;=500, "₹200–₹500", "&gt;₹500"))</f>
        <v>₹200–₹500</v>
      </c>
      <c r="I17" s="1">
        <v>0.13</v>
      </c>
      <c r="J17">
        <v>4.4000000000000004</v>
      </c>
      <c r="K17" s="4">
        <v>18757</v>
      </c>
      <c r="L17" s="13">
        <f>Table1[[#This Row],[rating_count]]*Table1[[#This Row],[actual_price]]</f>
        <v>7484043</v>
      </c>
      <c r="M17" t="s">
        <v>159</v>
      </c>
      <c r="N17" t="s">
        <v>160</v>
      </c>
      <c r="O17" t="s">
        <v>161</v>
      </c>
      <c r="P17" t="s">
        <v>162</v>
      </c>
      <c r="Q17">
        <f t="shared" si="1"/>
        <v>8</v>
      </c>
      <c r="R17" t="s">
        <v>163</v>
      </c>
      <c r="S17" t="s">
        <v>164</v>
      </c>
    </row>
    <row r="18" spans="1:19">
      <c r="A18" t="s">
        <v>167</v>
      </c>
      <c r="B18" t="s">
        <v>168</v>
      </c>
      <c r="C18" t="str">
        <f>TRIM(LEFT(B18, FIND(" ",B18, FIND(" ",B18, FIND(" ",B18)+1)+1)))</f>
        <v>MI 80 cm</v>
      </c>
      <c r="D18" t="s">
        <v>169</v>
      </c>
      <c r="E18" s="6" t="str">
        <f t="shared" si="0"/>
        <v>Electronics</v>
      </c>
      <c r="F18" s="2">
        <v>13999</v>
      </c>
      <c r="G18" s="4">
        <v>24999</v>
      </c>
      <c r="H18" s="4" t="str">
        <f>IF(Table1[[#This Row],[actual_price]]&lt;200, "&lt;₹200", IF(Table1[[#This Row],[actual_price]]&lt;=500, "₹200–₹500", "&gt;₹500"))</f>
        <v>&gt;₹500</v>
      </c>
      <c r="I18" s="1">
        <v>0.44</v>
      </c>
      <c r="J18">
        <v>4.2</v>
      </c>
      <c r="K18" s="4">
        <v>32840</v>
      </c>
      <c r="L18" s="13">
        <f>Table1[[#This Row],[rating_count]]*Table1[[#This Row],[actual_price]]</f>
        <v>820967160</v>
      </c>
      <c r="M18" t="s">
        <v>170</v>
      </c>
      <c r="N18" t="s">
        <v>171</v>
      </c>
      <c r="O18" t="s">
        <v>172</v>
      </c>
      <c r="P18" t="s">
        <v>173</v>
      </c>
      <c r="Q18">
        <f t="shared" si="1"/>
        <v>8</v>
      </c>
      <c r="R18" t="s">
        <v>174</v>
      </c>
      <c r="S18" t="s">
        <v>175</v>
      </c>
    </row>
    <row r="19" spans="1:19">
      <c r="A19" t="s">
        <v>178</v>
      </c>
      <c r="B19" t="s">
        <v>179</v>
      </c>
      <c r="C19" t="str">
        <f>TRIM(LEFT(B19, FIND(" ",B19, FIND(" ",B19, FIND(" ",B19)+1)+1)))</f>
        <v>Ambrane Unbreakable 60W</v>
      </c>
      <c r="D19" t="s">
        <v>18</v>
      </c>
      <c r="E19" s="6" t="str">
        <f t="shared" si="0"/>
        <v>Computers&amp;Accessories</v>
      </c>
      <c r="F19">
        <v>249</v>
      </c>
      <c r="G19" s="4">
        <v>399</v>
      </c>
      <c r="H19" s="4" t="str">
        <f>IF(Table1[[#This Row],[actual_price]]&lt;200, "&lt;₹200", IF(Table1[[#This Row],[actual_price]]&lt;=500, "₹200–₹500", "&gt;₹500"))</f>
        <v>₹200–₹500</v>
      </c>
      <c r="I19" s="1">
        <v>0.38</v>
      </c>
      <c r="J19">
        <v>4</v>
      </c>
      <c r="K19" s="4">
        <v>43994</v>
      </c>
      <c r="L19" s="13">
        <f>Table1[[#This Row],[rating_count]]*Table1[[#This Row],[actual_price]]</f>
        <v>17553606</v>
      </c>
      <c r="M19" t="s">
        <v>180</v>
      </c>
      <c r="N19" t="s">
        <v>30</v>
      </c>
      <c r="O19" t="s">
        <v>31</v>
      </c>
      <c r="P19" t="s">
        <v>32</v>
      </c>
      <c r="Q19">
        <f t="shared" si="1"/>
        <v>8</v>
      </c>
      <c r="R19" t="s">
        <v>33</v>
      </c>
      <c r="S19" t="s">
        <v>34</v>
      </c>
    </row>
    <row r="20" spans="1:19">
      <c r="A20" t="s">
        <v>183</v>
      </c>
      <c r="B20" t="s">
        <v>184</v>
      </c>
      <c r="C20" t="str">
        <f>TRIM(LEFT(B20, FIND(" ",B20, FIND(" ",B20, FIND(" ",B20)+1)+1)))</f>
        <v>boAt Type C</v>
      </c>
      <c r="D20" t="s">
        <v>18</v>
      </c>
      <c r="E20" s="6" t="str">
        <f t="shared" si="0"/>
        <v>Computers&amp;Accessories</v>
      </c>
      <c r="F20">
        <v>199</v>
      </c>
      <c r="G20" s="4">
        <v>499</v>
      </c>
      <c r="H20" s="4" t="str">
        <f>IF(Table1[[#This Row],[actual_price]]&lt;200, "&lt;₹200", IF(Table1[[#This Row],[actual_price]]&lt;=500, "₹200–₹500", "&gt;₹500"))</f>
        <v>₹200–₹500</v>
      </c>
      <c r="I20" s="1">
        <v>0.6</v>
      </c>
      <c r="J20">
        <v>4.0999999999999996</v>
      </c>
      <c r="K20" s="4">
        <v>13045</v>
      </c>
      <c r="L20" s="13">
        <f>Table1[[#This Row],[rating_count]]*Table1[[#This Row],[actual_price]]</f>
        <v>6509455</v>
      </c>
      <c r="M20" t="s">
        <v>185</v>
      </c>
      <c r="N20" t="s">
        <v>186</v>
      </c>
      <c r="O20" t="s">
        <v>187</v>
      </c>
      <c r="P20" t="s">
        <v>188</v>
      </c>
      <c r="Q20">
        <f t="shared" si="1"/>
        <v>8</v>
      </c>
      <c r="R20" t="s">
        <v>189</v>
      </c>
      <c r="S20" t="s">
        <v>190</v>
      </c>
    </row>
    <row r="21" spans="1:19">
      <c r="A21" t="s">
        <v>193</v>
      </c>
      <c r="B21" t="s">
        <v>194</v>
      </c>
      <c r="C21" t="str">
        <f>TRIM(LEFT(B21, FIND(" ",B21, FIND(" ",B21, FIND(" ",B21)+1)+1)))</f>
        <v>LG 80 cm</v>
      </c>
      <c r="D21" t="s">
        <v>169</v>
      </c>
      <c r="E21" s="6" t="str">
        <f t="shared" si="0"/>
        <v>Electronics</v>
      </c>
      <c r="F21" s="2">
        <v>13490</v>
      </c>
      <c r="G21" s="4">
        <v>21990</v>
      </c>
      <c r="H21" s="4" t="str">
        <f>IF(Table1[[#This Row],[actual_price]]&lt;200, "&lt;₹200", IF(Table1[[#This Row],[actual_price]]&lt;=500, "₹200–₹500", "&gt;₹500"))</f>
        <v>&gt;₹500</v>
      </c>
      <c r="I21" s="1">
        <v>0.39</v>
      </c>
      <c r="J21">
        <v>4.3</v>
      </c>
      <c r="K21" s="4">
        <v>11976</v>
      </c>
      <c r="L21" s="13">
        <f>Table1[[#This Row],[rating_count]]*Table1[[#This Row],[actual_price]]</f>
        <v>263352240</v>
      </c>
      <c r="M21" t="s">
        <v>195</v>
      </c>
      <c r="N21" t="s">
        <v>196</v>
      </c>
      <c r="O21" t="s">
        <v>197</v>
      </c>
      <c r="P21" t="s">
        <v>198</v>
      </c>
      <c r="Q21">
        <f t="shared" si="1"/>
        <v>8</v>
      </c>
      <c r="R21" t="s">
        <v>199</v>
      </c>
      <c r="S21" t="s">
        <v>200</v>
      </c>
    </row>
    <row r="22" spans="1:19">
      <c r="A22" t="s">
        <v>203</v>
      </c>
      <c r="B22" t="s">
        <v>204</v>
      </c>
      <c r="C22" t="str">
        <f>TRIM(LEFT(B22, FIND(" ",B22, FIND(" ",B22, FIND(" ",B22)+1)+1)))</f>
        <v>Duracell USB Lightning</v>
      </c>
      <c r="D22" t="s">
        <v>18</v>
      </c>
      <c r="E22" s="6" t="str">
        <f t="shared" si="0"/>
        <v>Computers&amp;Accessories</v>
      </c>
      <c r="F22">
        <v>970</v>
      </c>
      <c r="G22" s="4">
        <v>1799</v>
      </c>
      <c r="H22" s="4" t="str">
        <f>IF(Table1[[#This Row],[actual_price]]&lt;200, "&lt;₹200", IF(Table1[[#This Row],[actual_price]]&lt;=500, "₹200–₹500", "&gt;₹500"))</f>
        <v>&gt;₹500</v>
      </c>
      <c r="I22" s="1">
        <v>0.46</v>
      </c>
      <c r="J22">
        <v>4.5</v>
      </c>
      <c r="K22" s="4">
        <v>815</v>
      </c>
      <c r="L22" s="13">
        <f>Table1[[#This Row],[rating_count]]*Table1[[#This Row],[actual_price]]</f>
        <v>1466185</v>
      </c>
      <c r="M22" t="s">
        <v>205</v>
      </c>
      <c r="N22" t="s">
        <v>206</v>
      </c>
      <c r="O22" t="s">
        <v>207</v>
      </c>
      <c r="P22" t="s">
        <v>208</v>
      </c>
      <c r="Q22">
        <f t="shared" si="1"/>
        <v>8</v>
      </c>
      <c r="R22" t="s">
        <v>209</v>
      </c>
      <c r="S22" t="s">
        <v>210</v>
      </c>
    </row>
    <row r="23" spans="1:19">
      <c r="A23" t="s">
        <v>213</v>
      </c>
      <c r="B23" t="s">
        <v>214</v>
      </c>
      <c r="C23" t="str">
        <f>TRIM(LEFT(B23, FIND(" ",B23, FIND(" ",B23, FIND(" ",B23)+1)+1)))</f>
        <v>tizum HDMI to</v>
      </c>
      <c r="D23" t="s">
        <v>129</v>
      </c>
      <c r="E23" s="6" t="str">
        <f t="shared" si="0"/>
        <v>Electronics</v>
      </c>
      <c r="F23">
        <v>279</v>
      </c>
      <c r="G23" s="4">
        <v>499</v>
      </c>
      <c r="H23" s="4" t="str">
        <f>IF(Table1[[#This Row],[actual_price]]&lt;200, "&lt;₹200", IF(Table1[[#This Row],[actual_price]]&lt;=500, "₹200–₹500", "&gt;₹500"))</f>
        <v>₹200–₹500</v>
      </c>
      <c r="I23" s="1">
        <v>0.44</v>
      </c>
      <c r="J23">
        <v>3.7</v>
      </c>
      <c r="K23" s="4">
        <v>10962</v>
      </c>
      <c r="L23" s="13">
        <f>Table1[[#This Row],[rating_count]]*Table1[[#This Row],[actual_price]]</f>
        <v>5470038</v>
      </c>
      <c r="M23" t="s">
        <v>215</v>
      </c>
      <c r="N23" t="s">
        <v>216</v>
      </c>
      <c r="O23" t="s">
        <v>217</v>
      </c>
      <c r="P23" t="s">
        <v>218</v>
      </c>
      <c r="Q23">
        <f t="shared" si="1"/>
        <v>8</v>
      </c>
      <c r="R23" t="s">
        <v>219</v>
      </c>
      <c r="S23" t="s">
        <v>220</v>
      </c>
    </row>
    <row r="24" spans="1:19">
      <c r="A24" t="s">
        <v>223</v>
      </c>
      <c r="B24" t="s">
        <v>224</v>
      </c>
      <c r="C24" t="str">
        <f>TRIM(LEFT(B24, FIND(" ",B24, FIND(" ",B24, FIND(" ",B24)+1)+1)))</f>
        <v>Samsung 80 cm</v>
      </c>
      <c r="D24" t="s">
        <v>169</v>
      </c>
      <c r="E24" s="6" t="str">
        <f t="shared" si="0"/>
        <v>Electronics</v>
      </c>
      <c r="F24" s="2">
        <v>13490</v>
      </c>
      <c r="G24" s="4">
        <v>22900</v>
      </c>
      <c r="H24" s="4" t="str">
        <f>IF(Table1[[#This Row],[actual_price]]&lt;200, "&lt;₹200", IF(Table1[[#This Row],[actual_price]]&lt;=500, "₹200–₹500", "&gt;₹500"))</f>
        <v>&gt;₹500</v>
      </c>
      <c r="I24" s="1">
        <v>0.41</v>
      </c>
      <c r="J24">
        <v>4.3</v>
      </c>
      <c r="K24" s="4">
        <v>16299</v>
      </c>
      <c r="L24" s="13">
        <f>Table1[[#This Row],[rating_count]]*Table1[[#This Row],[actual_price]]</f>
        <v>373247100</v>
      </c>
      <c r="M24" t="s">
        <v>225</v>
      </c>
      <c r="N24" t="s">
        <v>226</v>
      </c>
      <c r="O24" t="s">
        <v>227</v>
      </c>
      <c r="P24" t="s">
        <v>228</v>
      </c>
      <c r="Q24">
        <f t="shared" si="1"/>
        <v>8</v>
      </c>
      <c r="R24" t="s">
        <v>229</v>
      </c>
      <c r="S24" t="s">
        <v>230</v>
      </c>
    </row>
    <row r="25" spans="1:19">
      <c r="A25" t="s">
        <v>233</v>
      </c>
      <c r="B25" t="s">
        <v>234</v>
      </c>
      <c r="C25" t="str">
        <f>TRIM(LEFT(B25, FIND(" ",B25, FIND(" ",B25, FIND(" ",B25)+1)+1)))</f>
        <v>Flix Micro Usb</v>
      </c>
      <c r="D25" t="s">
        <v>18</v>
      </c>
      <c r="E25" s="6" t="str">
        <f t="shared" si="0"/>
        <v>Computers&amp;Accessories</v>
      </c>
      <c r="F25">
        <v>59</v>
      </c>
      <c r="G25" s="4">
        <v>199</v>
      </c>
      <c r="H25" s="4" t="str">
        <f>IF(Table1[[#This Row],[actual_price]]&lt;200, "&lt;₹200", IF(Table1[[#This Row],[actual_price]]&lt;=500, "₹200–₹500", "&gt;₹500"))</f>
        <v>&lt;₹200</v>
      </c>
      <c r="I25" s="1">
        <v>0.7</v>
      </c>
      <c r="J25">
        <v>4</v>
      </c>
      <c r="K25" s="4">
        <v>9378</v>
      </c>
      <c r="L25" s="13">
        <f>Table1[[#This Row],[rating_count]]*Table1[[#This Row],[actual_price]]</f>
        <v>1866222</v>
      </c>
      <c r="M25" t="s">
        <v>235</v>
      </c>
      <c r="N25" t="s">
        <v>236</v>
      </c>
      <c r="O25" t="s">
        <v>237</v>
      </c>
      <c r="P25" t="s">
        <v>238</v>
      </c>
      <c r="Q25">
        <f t="shared" si="1"/>
        <v>8</v>
      </c>
      <c r="R25" t="s">
        <v>239</v>
      </c>
      <c r="S25" t="s">
        <v>240</v>
      </c>
    </row>
    <row r="26" spans="1:19">
      <c r="A26" t="s">
        <v>243</v>
      </c>
      <c r="B26" t="s">
        <v>244</v>
      </c>
      <c r="C26" t="str">
        <f>TRIM(LEFT(B26, FIND(" ",B26, FIND(" ",B26, FIND(" ",B26)+1)+1)))</f>
        <v>Acer 80 cm</v>
      </c>
      <c r="D26" t="s">
        <v>169</v>
      </c>
      <c r="E26" s="6" t="str">
        <f t="shared" si="0"/>
        <v>Electronics</v>
      </c>
      <c r="F26" s="2">
        <v>11499</v>
      </c>
      <c r="G26" s="4">
        <v>19990</v>
      </c>
      <c r="H26" s="4" t="str">
        <f>IF(Table1[[#This Row],[actual_price]]&lt;200, "&lt;₹200", IF(Table1[[#This Row],[actual_price]]&lt;=500, "₹200–₹500", "&gt;₹500"))</f>
        <v>&gt;₹500</v>
      </c>
      <c r="I26" s="1">
        <v>0.42</v>
      </c>
      <c r="J26">
        <v>4.3</v>
      </c>
      <c r="K26" s="4">
        <v>4703</v>
      </c>
      <c r="L26" s="13">
        <f>Table1[[#This Row],[rating_count]]*Table1[[#This Row],[actual_price]]</f>
        <v>94012970</v>
      </c>
      <c r="M26" t="s">
        <v>245</v>
      </c>
      <c r="N26" t="s">
        <v>246</v>
      </c>
      <c r="O26" t="s">
        <v>247</v>
      </c>
      <c r="P26" t="s">
        <v>248</v>
      </c>
      <c r="Q26">
        <f t="shared" si="1"/>
        <v>8</v>
      </c>
      <c r="R26" t="s">
        <v>249</v>
      </c>
      <c r="S26" t="s">
        <v>13024</v>
      </c>
    </row>
    <row r="27" spans="1:19">
      <c r="A27" t="s">
        <v>252</v>
      </c>
      <c r="B27" t="s">
        <v>253</v>
      </c>
      <c r="C27" t="str">
        <f>TRIM(LEFT(B27, FIND(" ",B27, FIND(" ",B27, FIND(" ",B27)+1)+1)))</f>
        <v>Tizum High Speed</v>
      </c>
      <c r="D27" t="s">
        <v>129</v>
      </c>
      <c r="E27" s="6" t="str">
        <f t="shared" si="0"/>
        <v>Electronics</v>
      </c>
      <c r="F27">
        <v>199</v>
      </c>
      <c r="G27" s="4">
        <v>699</v>
      </c>
      <c r="H27" s="4" t="str">
        <f>IF(Table1[[#This Row],[actual_price]]&lt;200, "&lt;₹200", IF(Table1[[#This Row],[actual_price]]&lt;=500, "₹200–₹500", "&gt;₹500"))</f>
        <v>&gt;₹500</v>
      </c>
      <c r="I27" s="1">
        <v>0.72</v>
      </c>
      <c r="J27">
        <v>4.2</v>
      </c>
      <c r="K27" s="4">
        <v>12153</v>
      </c>
      <c r="L27" s="13">
        <f>Table1[[#This Row],[rating_count]]*Table1[[#This Row],[actual_price]]</f>
        <v>8494947</v>
      </c>
      <c r="M27" t="s">
        <v>254</v>
      </c>
      <c r="N27" t="s">
        <v>255</v>
      </c>
      <c r="O27" t="s">
        <v>256</v>
      </c>
      <c r="P27" t="s">
        <v>257</v>
      </c>
      <c r="Q27">
        <f t="shared" si="1"/>
        <v>8</v>
      </c>
      <c r="R27" t="s">
        <v>258</v>
      </c>
      <c r="S27" t="s">
        <v>259</v>
      </c>
    </row>
    <row r="28" spans="1:19">
      <c r="A28" t="s">
        <v>262</v>
      </c>
      <c r="B28" t="s">
        <v>263</v>
      </c>
      <c r="C28" t="str">
        <f>TRIM(LEFT(B28, FIND(" ",B28, FIND(" ",B28, FIND(" ",B28)+1)+1)))</f>
        <v>OnePlus 80 cm</v>
      </c>
      <c r="D28" t="s">
        <v>169</v>
      </c>
      <c r="E28" s="6" t="str">
        <f t="shared" si="0"/>
        <v>Electronics</v>
      </c>
      <c r="F28" s="2">
        <v>14999</v>
      </c>
      <c r="G28" s="4">
        <v>19999</v>
      </c>
      <c r="H28" s="4" t="str">
        <f>IF(Table1[[#This Row],[actual_price]]&lt;200, "&lt;₹200", IF(Table1[[#This Row],[actual_price]]&lt;=500, "₹200–₹500", "&gt;₹500"))</f>
        <v>&gt;₹500</v>
      </c>
      <c r="I28" s="1">
        <v>0.25</v>
      </c>
      <c r="J28">
        <v>4.2</v>
      </c>
      <c r="K28" s="4">
        <v>34899</v>
      </c>
      <c r="L28" s="13">
        <f>Table1[[#This Row],[rating_count]]*Table1[[#This Row],[actual_price]]</f>
        <v>697945101</v>
      </c>
      <c r="M28" t="s">
        <v>264</v>
      </c>
      <c r="N28" t="s">
        <v>265</v>
      </c>
      <c r="O28" t="s">
        <v>266</v>
      </c>
      <c r="P28" t="s">
        <v>267</v>
      </c>
      <c r="Q28">
        <f t="shared" si="1"/>
        <v>8</v>
      </c>
      <c r="R28" t="s">
        <v>268</v>
      </c>
      <c r="S28" t="s">
        <v>269</v>
      </c>
    </row>
    <row r="29" spans="1:19">
      <c r="A29" t="s">
        <v>272</v>
      </c>
      <c r="B29" t="s">
        <v>273</v>
      </c>
      <c r="C29" t="str">
        <f>TRIM(LEFT(B29, FIND(" ",B29, FIND(" ",B29, FIND(" ",B29)+1)+1)))</f>
        <v>Ambrane Unbreakable 3</v>
      </c>
      <c r="D29" t="s">
        <v>18</v>
      </c>
      <c r="E29" s="6" t="str">
        <f t="shared" si="0"/>
        <v>Computers&amp;Accessories</v>
      </c>
      <c r="F29">
        <v>299</v>
      </c>
      <c r="G29" s="4">
        <v>399</v>
      </c>
      <c r="H29" s="4" t="str">
        <f>IF(Table1[[#This Row],[actual_price]]&lt;200, "&lt;₹200", IF(Table1[[#This Row],[actual_price]]&lt;=500, "₹200–₹500", "&gt;₹500"))</f>
        <v>₹200–₹500</v>
      </c>
      <c r="I29" s="1">
        <v>0.25</v>
      </c>
      <c r="J29">
        <v>4</v>
      </c>
      <c r="K29" s="4">
        <v>2766</v>
      </c>
      <c r="L29" s="13">
        <f>Table1[[#This Row],[rating_count]]*Table1[[#This Row],[actual_price]]</f>
        <v>1103634</v>
      </c>
      <c r="M29" t="s">
        <v>274</v>
      </c>
      <c r="N29" t="s">
        <v>275</v>
      </c>
      <c r="O29" t="s">
        <v>276</v>
      </c>
      <c r="P29" t="s">
        <v>277</v>
      </c>
      <c r="Q29">
        <f t="shared" si="1"/>
        <v>8</v>
      </c>
      <c r="R29" t="s">
        <v>278</v>
      </c>
      <c r="S29" t="s">
        <v>279</v>
      </c>
    </row>
    <row r="30" spans="1:19">
      <c r="A30" t="s">
        <v>282</v>
      </c>
      <c r="B30" t="s">
        <v>283</v>
      </c>
      <c r="C30" t="str">
        <f>TRIM(LEFT(B30, FIND(" ",B30, FIND(" ",B30, FIND(" ",B30)+1)+1)))</f>
        <v>Duracell USB C</v>
      </c>
      <c r="D30" t="s">
        <v>18</v>
      </c>
      <c r="E30" s="6" t="str">
        <f t="shared" si="0"/>
        <v>Computers&amp;Accessories</v>
      </c>
      <c r="F30">
        <v>970</v>
      </c>
      <c r="G30" s="4">
        <v>1999</v>
      </c>
      <c r="H30" s="4" t="str">
        <f>IF(Table1[[#This Row],[actual_price]]&lt;200, "&lt;₹200", IF(Table1[[#This Row],[actual_price]]&lt;=500, "₹200–₹500", "&gt;₹500"))</f>
        <v>&gt;₹500</v>
      </c>
      <c r="I30" s="1">
        <v>0.51</v>
      </c>
      <c r="J30">
        <v>4.4000000000000004</v>
      </c>
      <c r="K30" s="4">
        <v>184</v>
      </c>
      <c r="L30" s="13">
        <f>Table1[[#This Row],[rating_count]]*Table1[[#This Row],[actual_price]]</f>
        <v>367816</v>
      </c>
      <c r="M30" t="s">
        <v>284</v>
      </c>
      <c r="N30" t="s">
        <v>285</v>
      </c>
      <c r="O30" t="s">
        <v>286</v>
      </c>
      <c r="P30" t="s">
        <v>287</v>
      </c>
      <c r="Q30">
        <f t="shared" si="1"/>
        <v>8</v>
      </c>
      <c r="R30" t="s">
        <v>288</v>
      </c>
      <c r="S30" t="s">
        <v>289</v>
      </c>
    </row>
    <row r="31" spans="1:19">
      <c r="A31" t="s">
        <v>292</v>
      </c>
      <c r="B31" t="s">
        <v>293</v>
      </c>
      <c r="C31" t="str">
        <f>TRIM(LEFT(B31, FIND(" ",B31, FIND(" ",B31, FIND(" ",B31)+1)+1)))</f>
        <v>boAt A400 USB</v>
      </c>
      <c r="D31" t="s">
        <v>18</v>
      </c>
      <c r="E31" s="6" t="str">
        <f t="shared" si="0"/>
        <v>Computers&amp;Accessories</v>
      </c>
      <c r="F31">
        <v>299</v>
      </c>
      <c r="G31" s="4">
        <v>999</v>
      </c>
      <c r="H31" s="4" t="str">
        <f>IF(Table1[[#This Row],[actual_price]]&lt;200, "&lt;₹200", IF(Table1[[#This Row],[actual_price]]&lt;=500, "₹200–₹500", "&gt;₹500"))</f>
        <v>&gt;₹500</v>
      </c>
      <c r="I31" s="1">
        <v>0.7</v>
      </c>
      <c r="J31">
        <v>4.3</v>
      </c>
      <c r="K31" s="4">
        <v>20850</v>
      </c>
      <c r="L31" s="13">
        <f>Table1[[#This Row],[rating_count]]*Table1[[#This Row],[actual_price]]</f>
        <v>20829150</v>
      </c>
      <c r="M31" t="s">
        <v>294</v>
      </c>
      <c r="N31" t="s">
        <v>295</v>
      </c>
      <c r="O31" t="s">
        <v>296</v>
      </c>
      <c r="P31" t="s">
        <v>297</v>
      </c>
      <c r="Q31">
        <f t="shared" si="1"/>
        <v>8</v>
      </c>
      <c r="R31" t="s">
        <v>298</v>
      </c>
      <c r="S31" t="s">
        <v>299</v>
      </c>
    </row>
    <row r="32" spans="1:19">
      <c r="A32" t="s">
        <v>302</v>
      </c>
      <c r="B32" t="s">
        <v>303</v>
      </c>
      <c r="C32" t="str">
        <f>TRIM(LEFT(B32, FIND(" ",B32, FIND(" ",B32, FIND(" ",B32)+1)+1)))</f>
        <v>AmazonBasics USB 2.0</v>
      </c>
      <c r="D32" t="s">
        <v>18</v>
      </c>
      <c r="E32" s="6" t="str">
        <f t="shared" si="0"/>
        <v>Computers&amp;Accessories</v>
      </c>
      <c r="F32">
        <v>199</v>
      </c>
      <c r="G32" s="4">
        <v>750</v>
      </c>
      <c r="H32" s="4" t="str">
        <f>IF(Table1[[#This Row],[actual_price]]&lt;200, "&lt;₹200", IF(Table1[[#This Row],[actual_price]]&lt;=500, "₹200–₹500", "&gt;₹500"))</f>
        <v>&gt;₹500</v>
      </c>
      <c r="I32" s="1">
        <v>0.73</v>
      </c>
      <c r="J32">
        <v>4.5</v>
      </c>
      <c r="K32" s="4">
        <v>74976</v>
      </c>
      <c r="L32" s="13">
        <f>Table1[[#This Row],[rating_count]]*Table1[[#This Row],[actual_price]]</f>
        <v>56232000</v>
      </c>
      <c r="M32" t="s">
        <v>304</v>
      </c>
      <c r="N32" t="s">
        <v>305</v>
      </c>
      <c r="O32" t="s">
        <v>306</v>
      </c>
      <c r="P32" t="s">
        <v>307</v>
      </c>
      <c r="Q32">
        <f t="shared" si="1"/>
        <v>8</v>
      </c>
      <c r="R32" t="s">
        <v>308</v>
      </c>
      <c r="S32" t="s">
        <v>309</v>
      </c>
    </row>
    <row r="33" spans="1:19">
      <c r="A33" t="s">
        <v>312</v>
      </c>
      <c r="B33" t="s">
        <v>313</v>
      </c>
      <c r="C33" t="str">
        <f>TRIM(LEFT(B33, FIND(" ",B33, FIND(" ",B33, FIND(" ",B33)+1)+1)))</f>
        <v>Ambrane 60W /</v>
      </c>
      <c r="D33" t="s">
        <v>18</v>
      </c>
      <c r="E33" s="6" t="str">
        <f t="shared" si="0"/>
        <v>Computers&amp;Accessories</v>
      </c>
      <c r="F33">
        <v>179</v>
      </c>
      <c r="G33" s="4">
        <v>499</v>
      </c>
      <c r="H33" s="4" t="str">
        <f>IF(Table1[[#This Row],[actual_price]]&lt;200, "&lt;₹200", IF(Table1[[#This Row],[actual_price]]&lt;=500, "₹200–₹500", "&gt;₹500"))</f>
        <v>₹200–₹500</v>
      </c>
      <c r="I33" s="1">
        <v>0.64</v>
      </c>
      <c r="J33">
        <v>4</v>
      </c>
      <c r="K33" s="4">
        <v>1934</v>
      </c>
      <c r="L33" s="13">
        <f>Table1[[#This Row],[rating_count]]*Table1[[#This Row],[actual_price]]</f>
        <v>965066</v>
      </c>
      <c r="M33" t="s">
        <v>314</v>
      </c>
      <c r="N33" t="s">
        <v>315</v>
      </c>
      <c r="O33" t="s">
        <v>316</v>
      </c>
      <c r="P33" t="s">
        <v>317</v>
      </c>
      <c r="Q33">
        <f t="shared" si="1"/>
        <v>8</v>
      </c>
      <c r="R33" t="s">
        <v>13025</v>
      </c>
      <c r="S33" t="s">
        <v>13026</v>
      </c>
    </row>
    <row r="34" spans="1:19">
      <c r="A34" t="s">
        <v>320</v>
      </c>
      <c r="B34" t="s">
        <v>321</v>
      </c>
      <c r="C34" t="str">
        <f>TRIM(LEFT(B34, FIND(" ",B34, FIND(" ",B34, FIND(" ",B34)+1)+1)))</f>
        <v>Zoul USB C</v>
      </c>
      <c r="D34" t="s">
        <v>18</v>
      </c>
      <c r="E34" s="6" t="str">
        <f t="shared" si="0"/>
        <v>Computers&amp;Accessories</v>
      </c>
      <c r="F34">
        <v>389</v>
      </c>
      <c r="G34" s="4">
        <v>1099</v>
      </c>
      <c r="H34" s="4" t="str">
        <f>IF(Table1[[#This Row],[actual_price]]&lt;200, "&lt;₹200", IF(Table1[[#This Row],[actual_price]]&lt;=500, "₹200–₹500", "&gt;₹500"))</f>
        <v>&gt;₹500</v>
      </c>
      <c r="I34" s="1">
        <v>0.65</v>
      </c>
      <c r="J34">
        <v>4.3</v>
      </c>
      <c r="K34" s="4">
        <v>974</v>
      </c>
      <c r="L34" s="13">
        <f>Table1[[#This Row],[rating_count]]*Table1[[#This Row],[actual_price]]</f>
        <v>1070426</v>
      </c>
      <c r="M34" t="s">
        <v>322</v>
      </c>
      <c r="N34" t="s">
        <v>323</v>
      </c>
      <c r="O34" t="s">
        <v>324</v>
      </c>
      <c r="P34" t="s">
        <v>325</v>
      </c>
      <c r="Q34">
        <f t="shared" si="1"/>
        <v>8</v>
      </c>
      <c r="R34" t="s">
        <v>326</v>
      </c>
      <c r="S34" t="s">
        <v>327</v>
      </c>
    </row>
    <row r="35" spans="1:19">
      <c r="A35" t="s">
        <v>330</v>
      </c>
      <c r="B35" t="s">
        <v>331</v>
      </c>
      <c r="C35" t="str">
        <f>TRIM(LEFT(B35, FIND(" ",B35, FIND(" ",B35, FIND(" ",B35)+1)+1)))</f>
        <v>Samsung Original Type</v>
      </c>
      <c r="D35" t="s">
        <v>18</v>
      </c>
      <c r="E35" s="6" t="str">
        <f t="shared" si="0"/>
        <v>Computers&amp;Accessories</v>
      </c>
      <c r="F35">
        <v>599</v>
      </c>
      <c r="G35" s="4">
        <v>599</v>
      </c>
      <c r="H35" s="4" t="str">
        <f>IF(Table1[[#This Row],[actual_price]]&lt;200, "&lt;₹200", IF(Table1[[#This Row],[actual_price]]&lt;=500, "₹200–₹500", "&gt;₹500"))</f>
        <v>&gt;₹500</v>
      </c>
      <c r="I35" s="1">
        <v>0</v>
      </c>
      <c r="J35">
        <v>4.3</v>
      </c>
      <c r="K35" s="4">
        <v>355</v>
      </c>
      <c r="L35" s="13">
        <f>Table1[[#This Row],[rating_count]]*Table1[[#This Row],[actual_price]]</f>
        <v>212645</v>
      </c>
      <c r="M35" t="s">
        <v>332</v>
      </c>
      <c r="N35" t="s">
        <v>333</v>
      </c>
      <c r="O35" t="s">
        <v>334</v>
      </c>
      <c r="P35" t="s">
        <v>335</v>
      </c>
      <c r="Q35">
        <f t="shared" si="1"/>
        <v>8</v>
      </c>
      <c r="R35" t="s">
        <v>336</v>
      </c>
      <c r="S35" t="s">
        <v>337</v>
      </c>
    </row>
    <row r="36" spans="1:19">
      <c r="A36" t="s">
        <v>340</v>
      </c>
      <c r="B36" t="s">
        <v>341</v>
      </c>
      <c r="C36" t="str">
        <f>TRIM(LEFT(B36, FIND(" ",B36, FIND(" ",B36, FIND(" ",B36)+1)+1)))</f>
        <v>pTron Solero T351</v>
      </c>
      <c r="D36" t="s">
        <v>18</v>
      </c>
      <c r="E36" s="6" t="str">
        <f t="shared" si="0"/>
        <v>Computers&amp;Accessories</v>
      </c>
      <c r="F36">
        <v>199</v>
      </c>
      <c r="G36" s="4">
        <v>999</v>
      </c>
      <c r="H36" s="4" t="str">
        <f>IF(Table1[[#This Row],[actual_price]]&lt;200, "&lt;₹200", IF(Table1[[#This Row],[actual_price]]&lt;=500, "₹200–₹500", "&gt;₹500"))</f>
        <v>&gt;₹500</v>
      </c>
      <c r="I36" s="1">
        <v>0.8</v>
      </c>
      <c r="J36">
        <v>3.9</v>
      </c>
      <c r="K36" s="4">
        <v>1075</v>
      </c>
      <c r="L36" s="13">
        <f>Table1[[#This Row],[rating_count]]*Table1[[#This Row],[actual_price]]</f>
        <v>1073925</v>
      </c>
      <c r="M36" t="s">
        <v>342</v>
      </c>
      <c r="N36" t="s">
        <v>343</v>
      </c>
      <c r="O36" t="s">
        <v>344</v>
      </c>
      <c r="P36" t="s">
        <v>345</v>
      </c>
      <c r="Q36">
        <f t="shared" si="1"/>
        <v>8</v>
      </c>
      <c r="R36" t="s">
        <v>346</v>
      </c>
      <c r="S36" t="s">
        <v>347</v>
      </c>
    </row>
    <row r="37" spans="1:19">
      <c r="A37" t="s">
        <v>350</v>
      </c>
      <c r="B37" t="s">
        <v>351</v>
      </c>
      <c r="C37" t="str">
        <f>TRIM(LEFT(B37, FIND(" ",B37, FIND(" ",B37, FIND(" ",B37)+1)+1)))</f>
        <v>pTron Solero MB301</v>
      </c>
      <c r="D37" t="s">
        <v>18</v>
      </c>
      <c r="E37" s="6" t="str">
        <f t="shared" si="0"/>
        <v>Computers&amp;Accessories</v>
      </c>
      <c r="F37">
        <v>99</v>
      </c>
      <c r="G37" s="4">
        <v>666.66</v>
      </c>
      <c r="H37" s="4" t="str">
        <f>IF(Table1[[#This Row],[actual_price]]&lt;200, "&lt;₹200", IF(Table1[[#This Row],[actual_price]]&lt;=500, "₹200–₹500", "&gt;₹500"))</f>
        <v>&gt;₹500</v>
      </c>
      <c r="I37" s="1">
        <v>0.85</v>
      </c>
      <c r="J37">
        <v>3.9</v>
      </c>
      <c r="K37" s="4">
        <v>24871</v>
      </c>
      <c r="L37" s="13">
        <f>Table1[[#This Row],[rating_count]]*Table1[[#This Row],[actual_price]]</f>
        <v>16580500.859999999</v>
      </c>
      <c r="M37" t="s">
        <v>352</v>
      </c>
      <c r="N37" t="s">
        <v>69</v>
      </c>
      <c r="O37" t="s">
        <v>70</v>
      </c>
      <c r="P37" t="s">
        <v>71</v>
      </c>
      <c r="Q37">
        <f t="shared" si="1"/>
        <v>9</v>
      </c>
      <c r="R37" t="s">
        <v>72</v>
      </c>
      <c r="S37" t="s">
        <v>353</v>
      </c>
    </row>
    <row r="38" spans="1:19">
      <c r="A38" t="s">
        <v>356</v>
      </c>
      <c r="B38" t="s">
        <v>357</v>
      </c>
      <c r="C38" t="str">
        <f>TRIM(LEFT(B38, FIND(" ",B38, FIND(" ",B38, FIND(" ",B38)+1)+1)))</f>
        <v>Amazonbasics Nylon Braided</v>
      </c>
      <c r="D38" t="s">
        <v>18</v>
      </c>
      <c r="E38" s="6" t="str">
        <f t="shared" si="0"/>
        <v>Computers&amp;Accessories</v>
      </c>
      <c r="F38">
        <v>899</v>
      </c>
      <c r="G38" s="4">
        <v>1900</v>
      </c>
      <c r="H38" s="4" t="str">
        <f>IF(Table1[[#This Row],[actual_price]]&lt;200, "&lt;₹200", IF(Table1[[#This Row],[actual_price]]&lt;=500, "₹200–₹500", "&gt;₹500"))</f>
        <v>&gt;₹500</v>
      </c>
      <c r="I38" s="1">
        <v>0.53</v>
      </c>
      <c r="J38">
        <v>4.4000000000000004</v>
      </c>
      <c r="K38" s="4">
        <v>13552</v>
      </c>
      <c r="L38" s="13">
        <f>Table1[[#This Row],[rating_count]]*Table1[[#This Row],[actual_price]]</f>
        <v>25748800</v>
      </c>
      <c r="M38" t="s">
        <v>358</v>
      </c>
      <c r="N38" t="s">
        <v>359</v>
      </c>
      <c r="O38" t="s">
        <v>360</v>
      </c>
      <c r="P38" t="s">
        <v>361</v>
      </c>
      <c r="Q38">
        <f t="shared" si="1"/>
        <v>8</v>
      </c>
      <c r="R38" t="s">
        <v>362</v>
      </c>
      <c r="S38" t="s">
        <v>363</v>
      </c>
    </row>
    <row r="39" spans="1:19">
      <c r="A39" t="s">
        <v>366</v>
      </c>
      <c r="B39" t="s">
        <v>367</v>
      </c>
      <c r="C39" t="str">
        <f>TRIM(LEFT(B39, FIND(" ",B39, FIND(" ",B39, FIND(" ",B39)+1)+1)))</f>
        <v>Sounce 65W OnePlus</v>
      </c>
      <c r="D39" t="s">
        <v>18</v>
      </c>
      <c r="E39" s="6" t="str">
        <f t="shared" si="0"/>
        <v>Computers&amp;Accessories</v>
      </c>
      <c r="F39">
        <v>199</v>
      </c>
      <c r="G39" s="4">
        <v>999</v>
      </c>
      <c r="H39" s="4" t="str">
        <f>IF(Table1[[#This Row],[actual_price]]&lt;200, "&lt;₹200", IF(Table1[[#This Row],[actual_price]]&lt;=500, "₹200–₹500", "&gt;₹500"))</f>
        <v>&gt;₹500</v>
      </c>
      <c r="I39" s="1">
        <v>0.8</v>
      </c>
      <c r="J39">
        <v>4</v>
      </c>
      <c r="K39" s="4">
        <v>576</v>
      </c>
      <c r="L39" s="13">
        <f>Table1[[#This Row],[rating_count]]*Table1[[#This Row],[actual_price]]</f>
        <v>575424</v>
      </c>
      <c r="M39" t="s">
        <v>368</v>
      </c>
      <c r="N39" t="s">
        <v>369</v>
      </c>
      <c r="O39" t="s">
        <v>370</v>
      </c>
      <c r="P39" t="s">
        <v>371</v>
      </c>
      <c r="Q39">
        <f t="shared" si="1"/>
        <v>8</v>
      </c>
      <c r="R39" t="s">
        <v>372</v>
      </c>
      <c r="S39" t="s">
        <v>373</v>
      </c>
    </row>
    <row r="40" spans="1:19">
      <c r="A40" t="s">
        <v>376</v>
      </c>
      <c r="B40" t="s">
        <v>377</v>
      </c>
      <c r="C40" t="str">
        <f>TRIM(LEFT(B40, FIND(" ",B40, FIND(" ",B40, FIND(" ",B40)+1)+1)))</f>
        <v>OnePlus 126 cm</v>
      </c>
      <c r="D40" t="s">
        <v>169</v>
      </c>
      <c r="E40" s="6" t="str">
        <f t="shared" si="0"/>
        <v>Electronics</v>
      </c>
      <c r="F40" s="2">
        <v>32999</v>
      </c>
      <c r="G40" s="4">
        <v>45999</v>
      </c>
      <c r="H40" s="4" t="str">
        <f>IF(Table1[[#This Row],[actual_price]]&lt;200, "&lt;₹200", IF(Table1[[#This Row],[actual_price]]&lt;=500, "₹200–₹500", "&gt;₹500"))</f>
        <v>&gt;₹500</v>
      </c>
      <c r="I40" s="1">
        <v>0.28000000000000003</v>
      </c>
      <c r="J40">
        <v>4.2</v>
      </c>
      <c r="K40" s="4">
        <v>7298</v>
      </c>
      <c r="L40" s="13">
        <f>Table1[[#This Row],[rating_count]]*Table1[[#This Row],[actual_price]]</f>
        <v>335700702</v>
      </c>
      <c r="M40" t="s">
        <v>378</v>
      </c>
      <c r="N40" t="s">
        <v>379</v>
      </c>
      <c r="O40" t="s">
        <v>380</v>
      </c>
      <c r="P40" t="s">
        <v>381</v>
      </c>
      <c r="Q40">
        <f t="shared" si="1"/>
        <v>8</v>
      </c>
      <c r="R40" t="s">
        <v>382</v>
      </c>
      <c r="S40" t="s">
        <v>383</v>
      </c>
    </row>
    <row r="41" spans="1:19">
      <c r="A41" t="s">
        <v>386</v>
      </c>
      <c r="B41" t="s">
        <v>387</v>
      </c>
      <c r="C41" t="str">
        <f>TRIM(LEFT(B41, FIND(" ",B41, FIND(" ",B41, FIND(" ",B41)+1)+1)))</f>
        <v>Duracell Type C</v>
      </c>
      <c r="D41" t="s">
        <v>18</v>
      </c>
      <c r="E41" s="6" t="str">
        <f t="shared" si="0"/>
        <v>Computers&amp;Accessories</v>
      </c>
      <c r="F41">
        <v>970</v>
      </c>
      <c r="G41" s="4">
        <v>1999</v>
      </c>
      <c r="H41" s="4" t="str">
        <f>IF(Table1[[#This Row],[actual_price]]&lt;200, "&lt;₹200", IF(Table1[[#This Row],[actual_price]]&lt;=500, "₹200–₹500", "&gt;₹500"))</f>
        <v>&gt;₹500</v>
      </c>
      <c r="I41" s="1">
        <v>0.51</v>
      </c>
      <c r="J41">
        <v>4.2</v>
      </c>
      <c r="K41" s="4">
        <v>462</v>
      </c>
      <c r="L41" s="13">
        <f>Table1[[#This Row],[rating_count]]*Table1[[#This Row],[actual_price]]</f>
        <v>923538</v>
      </c>
      <c r="M41" t="s">
        <v>388</v>
      </c>
      <c r="N41" t="s">
        <v>389</v>
      </c>
      <c r="O41" t="s">
        <v>390</v>
      </c>
      <c r="P41" t="s">
        <v>391</v>
      </c>
      <c r="Q41">
        <f t="shared" si="1"/>
        <v>8</v>
      </c>
      <c r="R41" t="s">
        <v>392</v>
      </c>
      <c r="S41" t="s">
        <v>393</v>
      </c>
    </row>
    <row r="42" spans="1:19">
      <c r="A42" t="s">
        <v>396</v>
      </c>
      <c r="B42" t="s">
        <v>397</v>
      </c>
      <c r="C42" t="str">
        <f>TRIM(LEFT(B42, FIND(" ",B42, FIND(" ",B42, FIND(" ",B42)+1)+1)))</f>
        <v>AmazonBasics USB 2.0</v>
      </c>
      <c r="D42" t="s">
        <v>18</v>
      </c>
      <c r="E42" s="6" t="str">
        <f t="shared" si="0"/>
        <v>Computers&amp;Accessories</v>
      </c>
      <c r="F42">
        <v>209</v>
      </c>
      <c r="G42" s="4">
        <v>695</v>
      </c>
      <c r="H42" s="4" t="str">
        <f>IF(Table1[[#This Row],[actual_price]]&lt;200, "&lt;₹200", IF(Table1[[#This Row],[actual_price]]&lt;=500, "₹200–₹500", "&gt;₹500"))</f>
        <v>&gt;₹500</v>
      </c>
      <c r="I42" s="1">
        <v>0.7</v>
      </c>
      <c r="J42">
        <v>4.5</v>
      </c>
      <c r="K42" s="4">
        <v>107687</v>
      </c>
      <c r="L42" s="13">
        <f>Table1[[#This Row],[rating_count]]*Table1[[#This Row],[actual_price]]</f>
        <v>74842465</v>
      </c>
      <c r="M42" t="s">
        <v>398</v>
      </c>
      <c r="N42" t="s">
        <v>399</v>
      </c>
      <c r="O42" t="s">
        <v>400</v>
      </c>
      <c r="P42" t="s">
        <v>401</v>
      </c>
      <c r="Q42">
        <f t="shared" si="1"/>
        <v>8</v>
      </c>
      <c r="R42" t="s">
        <v>402</v>
      </c>
      <c r="S42" t="s">
        <v>403</v>
      </c>
    </row>
    <row r="43" spans="1:19">
      <c r="A43" t="s">
        <v>406</v>
      </c>
      <c r="B43" t="s">
        <v>407</v>
      </c>
      <c r="C43" t="str">
        <f>TRIM(LEFT(B43, FIND(" ",B43, FIND(" ",B43, FIND(" ",B43)+1)+1)))</f>
        <v>Mi 108 cm</v>
      </c>
      <c r="D43" t="s">
        <v>169</v>
      </c>
      <c r="E43" s="6" t="str">
        <f t="shared" si="0"/>
        <v>Electronics</v>
      </c>
      <c r="F43" s="2">
        <v>19999</v>
      </c>
      <c r="G43" s="4">
        <v>34999</v>
      </c>
      <c r="H43" s="4" t="str">
        <f>IF(Table1[[#This Row],[actual_price]]&lt;200, "&lt;₹200", IF(Table1[[#This Row],[actual_price]]&lt;=500, "₹200–₹500", "&gt;₹500"))</f>
        <v>&gt;₹500</v>
      </c>
      <c r="I43" s="1">
        <v>0.43</v>
      </c>
      <c r="J43">
        <v>4.3</v>
      </c>
      <c r="K43" s="4">
        <v>27151</v>
      </c>
      <c r="L43" s="13">
        <f>Table1[[#This Row],[rating_count]]*Table1[[#This Row],[actual_price]]</f>
        <v>950257849</v>
      </c>
      <c r="M43" t="s">
        <v>408</v>
      </c>
      <c r="N43" t="s">
        <v>409</v>
      </c>
      <c r="O43" t="s">
        <v>410</v>
      </c>
      <c r="P43" t="s">
        <v>411</v>
      </c>
      <c r="Q43">
        <f t="shared" si="1"/>
        <v>8</v>
      </c>
      <c r="R43" t="s">
        <v>412</v>
      </c>
      <c r="S43" t="s">
        <v>13027</v>
      </c>
    </row>
    <row r="44" spans="1:19">
      <c r="A44" t="s">
        <v>415</v>
      </c>
      <c r="B44" t="s">
        <v>416</v>
      </c>
      <c r="C44" t="str">
        <f>TRIM(LEFT(B44, FIND(" ",B44, FIND(" ",B44, FIND(" ",B44)+1)+1)))</f>
        <v>Wayona Nylon Braided</v>
      </c>
      <c r="D44" t="s">
        <v>18</v>
      </c>
      <c r="E44" s="6" t="str">
        <f t="shared" si="0"/>
        <v>Computers&amp;Accessories</v>
      </c>
      <c r="F44">
        <v>399</v>
      </c>
      <c r="G44" s="4">
        <v>1099</v>
      </c>
      <c r="H44" s="4" t="str">
        <f>IF(Table1[[#This Row],[actual_price]]&lt;200, "&lt;₹200", IF(Table1[[#This Row],[actual_price]]&lt;=500, "₹200–₹500", "&gt;₹500"))</f>
        <v>&gt;₹500</v>
      </c>
      <c r="I44" s="1">
        <v>0.64</v>
      </c>
      <c r="J44">
        <v>4.2</v>
      </c>
      <c r="K44" s="4">
        <v>24269</v>
      </c>
      <c r="L44" s="13">
        <f>Table1[[#This Row],[rating_count]]*Table1[[#This Row],[actual_price]]</f>
        <v>26671631</v>
      </c>
      <c r="M44" t="s">
        <v>417</v>
      </c>
      <c r="N44" t="s">
        <v>20</v>
      </c>
      <c r="O44" t="s">
        <v>21</v>
      </c>
      <c r="P44" t="s">
        <v>22</v>
      </c>
      <c r="Q44">
        <f t="shared" si="1"/>
        <v>8</v>
      </c>
      <c r="R44" t="s">
        <v>23</v>
      </c>
      <c r="S44" t="s">
        <v>24</v>
      </c>
    </row>
    <row r="45" spans="1:19">
      <c r="A45" t="s">
        <v>420</v>
      </c>
      <c r="B45" t="s">
        <v>421</v>
      </c>
      <c r="C45" t="str">
        <f>TRIM(LEFT(B45, FIND(" ",B45, FIND(" ",B45, FIND(" ",B45)+1)+1)))</f>
        <v>TP-Link Nano AC600</v>
      </c>
      <c r="D45" t="s">
        <v>98</v>
      </c>
      <c r="E45" s="6" t="str">
        <f t="shared" si="0"/>
        <v>Computers&amp;Accessories</v>
      </c>
      <c r="F45">
        <v>999</v>
      </c>
      <c r="G45" s="4">
        <v>1599</v>
      </c>
      <c r="H45" s="4" t="str">
        <f>IF(Table1[[#This Row],[actual_price]]&lt;200, "&lt;₹200", IF(Table1[[#This Row],[actual_price]]&lt;=500, "₹200–₹500", "&gt;₹500"))</f>
        <v>&gt;₹500</v>
      </c>
      <c r="I45" s="1">
        <v>0.38</v>
      </c>
      <c r="J45">
        <v>4.3</v>
      </c>
      <c r="K45" s="4">
        <v>12093</v>
      </c>
      <c r="L45" s="13">
        <f>Table1[[#This Row],[rating_count]]*Table1[[#This Row],[actual_price]]</f>
        <v>19336707</v>
      </c>
      <c r="M45" t="s">
        <v>422</v>
      </c>
      <c r="N45" t="s">
        <v>423</v>
      </c>
      <c r="O45" t="s">
        <v>424</v>
      </c>
      <c r="P45" t="s">
        <v>425</v>
      </c>
      <c r="Q45">
        <f t="shared" si="1"/>
        <v>8</v>
      </c>
      <c r="R45" t="s">
        <v>426</v>
      </c>
      <c r="S45" t="s">
        <v>427</v>
      </c>
    </row>
    <row r="46" spans="1:19">
      <c r="A46" t="s">
        <v>430</v>
      </c>
      <c r="B46" t="s">
        <v>431</v>
      </c>
      <c r="C46" t="str">
        <f>TRIM(LEFT(B46, FIND(" ",B46, FIND(" ",B46, FIND(" ",B46)+1)+1)))</f>
        <v>FLiX (Beetel USB</v>
      </c>
      <c r="D46" t="s">
        <v>18</v>
      </c>
      <c r="E46" s="6" t="str">
        <f t="shared" si="0"/>
        <v>Computers&amp;Accessories</v>
      </c>
      <c r="F46">
        <v>59</v>
      </c>
      <c r="G46" s="4">
        <v>199</v>
      </c>
      <c r="H46" s="4" t="str">
        <f>IF(Table1[[#This Row],[actual_price]]&lt;200, "&lt;₹200", IF(Table1[[#This Row],[actual_price]]&lt;=500, "₹200–₹500", "&gt;₹500"))</f>
        <v>&lt;₹200</v>
      </c>
      <c r="I46" s="1">
        <v>0.7</v>
      </c>
      <c r="J46">
        <v>4</v>
      </c>
      <c r="K46" s="4">
        <v>9378</v>
      </c>
      <c r="L46" s="13">
        <f>Table1[[#This Row],[rating_count]]*Table1[[#This Row],[actual_price]]</f>
        <v>1866222</v>
      </c>
      <c r="M46" t="s">
        <v>432</v>
      </c>
      <c r="N46" t="s">
        <v>236</v>
      </c>
      <c r="O46" t="s">
        <v>237</v>
      </c>
      <c r="P46" t="s">
        <v>238</v>
      </c>
      <c r="Q46">
        <f t="shared" si="1"/>
        <v>8</v>
      </c>
      <c r="R46" t="s">
        <v>239</v>
      </c>
      <c r="S46" t="s">
        <v>240</v>
      </c>
    </row>
    <row r="47" spans="1:19">
      <c r="A47" t="s">
        <v>435</v>
      </c>
      <c r="B47" t="s">
        <v>436</v>
      </c>
      <c r="C47" t="str">
        <f>TRIM(LEFT(B47, FIND(" ",B47, FIND(" ",B47, FIND(" ",B47)+1)+1)))</f>
        <v>Wecool Nylon Braided</v>
      </c>
      <c r="D47" t="s">
        <v>18</v>
      </c>
      <c r="E47" s="6" t="str">
        <f t="shared" si="0"/>
        <v>Computers&amp;Accessories</v>
      </c>
      <c r="F47">
        <v>333</v>
      </c>
      <c r="G47" s="4">
        <v>999</v>
      </c>
      <c r="H47" s="4" t="str">
        <f>IF(Table1[[#This Row],[actual_price]]&lt;200, "&lt;₹200", IF(Table1[[#This Row],[actual_price]]&lt;=500, "₹200–₹500", "&gt;₹500"))</f>
        <v>&gt;₹500</v>
      </c>
      <c r="I47" s="1">
        <v>0.67</v>
      </c>
      <c r="J47">
        <v>3.3</v>
      </c>
      <c r="K47" s="4">
        <v>9792</v>
      </c>
      <c r="L47" s="13">
        <f>Table1[[#This Row],[rating_count]]*Table1[[#This Row],[actual_price]]</f>
        <v>9782208</v>
      </c>
      <c r="M47" t="s">
        <v>437</v>
      </c>
      <c r="N47" t="s">
        <v>438</v>
      </c>
      <c r="O47" t="s">
        <v>439</v>
      </c>
      <c r="P47" t="s">
        <v>440</v>
      </c>
      <c r="Q47">
        <f t="shared" si="1"/>
        <v>8</v>
      </c>
      <c r="R47" t="s">
        <v>441</v>
      </c>
      <c r="S47" t="s">
        <v>442</v>
      </c>
    </row>
    <row r="48" spans="1:19">
      <c r="A48" t="s">
        <v>445</v>
      </c>
      <c r="B48" t="s">
        <v>446</v>
      </c>
      <c r="C48" t="str">
        <f>TRIM(LEFT(B48, FIND(" ",B48, FIND(" ",B48, FIND(" ",B48)+1)+1)))</f>
        <v>D-Link DWA-131 300</v>
      </c>
      <c r="D48" t="s">
        <v>98</v>
      </c>
      <c r="E48" s="6" t="str">
        <f t="shared" si="0"/>
        <v>Computers&amp;Accessories</v>
      </c>
      <c r="F48">
        <v>507</v>
      </c>
      <c r="G48" s="4">
        <v>1208</v>
      </c>
      <c r="H48" s="4" t="str">
        <f>IF(Table1[[#This Row],[actual_price]]&lt;200, "&lt;₹200", IF(Table1[[#This Row],[actual_price]]&lt;=500, "₹200–₹500", "&gt;₹500"))</f>
        <v>&gt;₹500</v>
      </c>
      <c r="I48" s="1">
        <v>0.57999999999999996</v>
      </c>
      <c r="J48">
        <v>4.0999999999999996</v>
      </c>
      <c r="K48" s="4">
        <v>8131</v>
      </c>
      <c r="L48" s="13">
        <f>Table1[[#This Row],[rating_count]]*Table1[[#This Row],[actual_price]]</f>
        <v>9822248</v>
      </c>
      <c r="M48" t="s">
        <v>447</v>
      </c>
      <c r="N48" t="s">
        <v>448</v>
      </c>
      <c r="O48" t="s">
        <v>449</v>
      </c>
      <c r="P48" t="s">
        <v>450</v>
      </c>
      <c r="Q48">
        <f t="shared" si="1"/>
        <v>8</v>
      </c>
      <c r="R48" t="s">
        <v>451</v>
      </c>
      <c r="S48" t="s">
        <v>452</v>
      </c>
    </row>
    <row r="49" spans="1:19">
      <c r="A49" t="s">
        <v>455</v>
      </c>
      <c r="B49" t="s">
        <v>456</v>
      </c>
      <c r="C49" t="str">
        <f>TRIM(LEFT(B49, FIND(" ",B49, FIND(" ",B49, FIND(" ",B49)+1)+1)))</f>
        <v>Amazon Basics High-Speed</v>
      </c>
      <c r="D49" t="s">
        <v>129</v>
      </c>
      <c r="E49" s="6" t="str">
        <f t="shared" si="0"/>
        <v>Electronics</v>
      </c>
      <c r="F49">
        <v>309</v>
      </c>
      <c r="G49" s="4">
        <v>475</v>
      </c>
      <c r="H49" s="4" t="str">
        <f>IF(Table1[[#This Row],[actual_price]]&lt;200, "&lt;₹200", IF(Table1[[#This Row],[actual_price]]&lt;=500, "₹200–₹500", "&gt;₹500"))</f>
        <v>₹200–₹500</v>
      </c>
      <c r="I49" s="1">
        <v>0.35</v>
      </c>
      <c r="J49">
        <v>4.4000000000000004</v>
      </c>
      <c r="K49" s="4">
        <v>426973</v>
      </c>
      <c r="L49" s="13">
        <f>Table1[[#This Row],[rating_count]]*Table1[[#This Row],[actual_price]]</f>
        <v>202812175</v>
      </c>
      <c r="M49" t="s">
        <v>457</v>
      </c>
      <c r="N49" t="s">
        <v>131</v>
      </c>
      <c r="O49" t="s">
        <v>132</v>
      </c>
      <c r="P49" t="s">
        <v>133</v>
      </c>
      <c r="Q49">
        <f t="shared" si="1"/>
        <v>8</v>
      </c>
      <c r="R49" t="s">
        <v>134</v>
      </c>
      <c r="S49" t="s">
        <v>135</v>
      </c>
    </row>
    <row r="50" spans="1:19">
      <c r="A50" t="s">
        <v>460</v>
      </c>
      <c r="B50" t="s">
        <v>461</v>
      </c>
      <c r="C50" t="str">
        <f>TRIM(LEFT(B50, FIND(" ",B50, FIND(" ",B50, FIND(" ",B50)+1)+1)))</f>
        <v>7SEVEN¬Æ Compatible for</v>
      </c>
      <c r="D50" t="s">
        <v>462</v>
      </c>
      <c r="E50" s="6" t="str">
        <f t="shared" si="0"/>
        <v>Electronics</v>
      </c>
      <c r="F50">
        <v>399</v>
      </c>
      <c r="G50" s="4">
        <v>999</v>
      </c>
      <c r="H50" s="4" t="str">
        <f>IF(Table1[[#This Row],[actual_price]]&lt;200, "&lt;₹200", IF(Table1[[#This Row],[actual_price]]&lt;=500, "₹200–₹500", "&gt;₹500"))</f>
        <v>&gt;₹500</v>
      </c>
      <c r="I50" s="1">
        <v>0.6</v>
      </c>
      <c r="J50">
        <v>3.6</v>
      </c>
      <c r="K50" s="4">
        <v>493</v>
      </c>
      <c r="L50" s="13">
        <f>Table1[[#This Row],[rating_count]]*Table1[[#This Row],[actual_price]]</f>
        <v>492507</v>
      </c>
      <c r="M50" t="s">
        <v>463</v>
      </c>
      <c r="N50" t="s">
        <v>464</v>
      </c>
      <c r="O50" t="s">
        <v>465</v>
      </c>
      <c r="P50" t="s">
        <v>466</v>
      </c>
      <c r="Q50">
        <f t="shared" si="1"/>
        <v>8</v>
      </c>
      <c r="R50" t="s">
        <v>467</v>
      </c>
      <c r="S50" t="s">
        <v>468</v>
      </c>
    </row>
    <row r="51" spans="1:19">
      <c r="A51" t="s">
        <v>471</v>
      </c>
      <c r="B51" t="s">
        <v>472</v>
      </c>
      <c r="C51" t="str">
        <f>TRIM(LEFT(B51, FIND(" ",B51, FIND(" ",B51, FIND(" ",B51)+1)+1)))</f>
        <v>Amazonbasics Micro Usb</v>
      </c>
      <c r="D51" t="s">
        <v>18</v>
      </c>
      <c r="E51" s="6" t="str">
        <f t="shared" si="0"/>
        <v>Computers&amp;Accessories</v>
      </c>
      <c r="F51">
        <v>199</v>
      </c>
      <c r="G51" s="4">
        <v>395</v>
      </c>
      <c r="H51" s="4" t="str">
        <f>IF(Table1[[#This Row],[actual_price]]&lt;200, "&lt;₹200", IF(Table1[[#This Row],[actual_price]]&lt;=500, "₹200–₹500", "&gt;₹500"))</f>
        <v>₹200–₹500</v>
      </c>
      <c r="I51" s="1">
        <v>0.5</v>
      </c>
      <c r="J51">
        <v>4.2</v>
      </c>
      <c r="K51" s="4">
        <v>92595</v>
      </c>
      <c r="L51" s="13">
        <f>Table1[[#This Row],[rating_count]]*Table1[[#This Row],[actual_price]]</f>
        <v>36575025</v>
      </c>
      <c r="M51" t="s">
        <v>473</v>
      </c>
      <c r="N51" t="s">
        <v>474</v>
      </c>
      <c r="O51" t="s">
        <v>475</v>
      </c>
      <c r="P51" t="s">
        <v>476</v>
      </c>
      <c r="Q51">
        <f t="shared" si="1"/>
        <v>8</v>
      </c>
      <c r="R51" t="s">
        <v>477</v>
      </c>
      <c r="S51" t="s">
        <v>478</v>
      </c>
    </row>
    <row r="52" spans="1:19">
      <c r="A52" t="s">
        <v>481</v>
      </c>
      <c r="B52" t="s">
        <v>482</v>
      </c>
      <c r="C52" t="str">
        <f>TRIM(LEFT(B52, FIND(" ",B52, FIND(" ",B52, FIND(" ",B52)+1)+1)))</f>
        <v>TP-Link AC600 600</v>
      </c>
      <c r="D52" t="s">
        <v>98</v>
      </c>
      <c r="E52" s="6" t="str">
        <f t="shared" si="0"/>
        <v>Computers&amp;Accessories</v>
      </c>
      <c r="F52" s="2">
        <v>1199</v>
      </c>
      <c r="G52" s="4">
        <v>2199</v>
      </c>
      <c r="H52" s="4" t="str">
        <f>IF(Table1[[#This Row],[actual_price]]&lt;200, "&lt;₹200", IF(Table1[[#This Row],[actual_price]]&lt;=500, "₹200–₹500", "&gt;₹500"))</f>
        <v>&gt;₹500</v>
      </c>
      <c r="I52" s="1">
        <v>0.45</v>
      </c>
      <c r="J52">
        <v>4.4000000000000004</v>
      </c>
      <c r="K52" s="4">
        <v>24780</v>
      </c>
      <c r="L52" s="13">
        <f>Table1[[#This Row],[rating_count]]*Table1[[#This Row],[actual_price]]</f>
        <v>54491220</v>
      </c>
      <c r="M52" t="s">
        <v>483</v>
      </c>
      <c r="N52" t="s">
        <v>484</v>
      </c>
      <c r="O52" t="s">
        <v>485</v>
      </c>
      <c r="P52" t="s">
        <v>486</v>
      </c>
      <c r="Q52">
        <f t="shared" si="1"/>
        <v>8</v>
      </c>
      <c r="R52" t="s">
        <v>487</v>
      </c>
      <c r="S52" t="s">
        <v>488</v>
      </c>
    </row>
    <row r="53" spans="1:19">
      <c r="A53" t="s">
        <v>491</v>
      </c>
      <c r="B53" t="s">
        <v>492</v>
      </c>
      <c r="C53" t="str">
        <f>TRIM(LEFT(B53, FIND(" ",B53, FIND(" ",B53, FIND(" ",B53)+1)+1)))</f>
        <v>AmazonBasics Micro USB</v>
      </c>
      <c r="D53" t="s">
        <v>18</v>
      </c>
      <c r="E53" s="6" t="str">
        <f t="shared" si="0"/>
        <v>Computers&amp;Accessories</v>
      </c>
      <c r="F53">
        <v>179</v>
      </c>
      <c r="G53" s="4">
        <v>500</v>
      </c>
      <c r="H53" s="4" t="str">
        <f>IF(Table1[[#This Row],[actual_price]]&lt;200, "&lt;₹200", IF(Table1[[#This Row],[actual_price]]&lt;=500, "₹200–₹500", "&gt;₹500"))</f>
        <v>₹200–₹500</v>
      </c>
      <c r="I53" s="1">
        <v>0.64</v>
      </c>
      <c r="J53">
        <v>4.2</v>
      </c>
      <c r="K53" s="4">
        <v>92595</v>
      </c>
      <c r="L53" s="13">
        <f>Table1[[#This Row],[rating_count]]*Table1[[#This Row],[actual_price]]</f>
        <v>46297500</v>
      </c>
      <c r="M53" t="s">
        <v>493</v>
      </c>
      <c r="N53" t="s">
        <v>474</v>
      </c>
      <c r="O53" t="s">
        <v>475</v>
      </c>
      <c r="P53" t="s">
        <v>476</v>
      </c>
      <c r="Q53">
        <f t="shared" si="1"/>
        <v>8</v>
      </c>
      <c r="R53" t="s">
        <v>477</v>
      </c>
      <c r="S53" t="s">
        <v>478</v>
      </c>
    </row>
    <row r="54" spans="1:19">
      <c r="A54" t="s">
        <v>496</v>
      </c>
      <c r="B54" t="s">
        <v>497</v>
      </c>
      <c r="C54" t="str">
        <f>TRIM(LEFT(B54, FIND(" ",B54, FIND(" ",B54, FIND(" ",B54)+1)+1)))</f>
        <v>AmazonBasics New Release</v>
      </c>
      <c r="D54" t="s">
        <v>18</v>
      </c>
      <c r="E54" s="6" t="str">
        <f t="shared" si="0"/>
        <v>Computers&amp;Accessories</v>
      </c>
      <c r="F54">
        <v>799</v>
      </c>
      <c r="G54" s="4">
        <v>2100</v>
      </c>
      <c r="H54" s="4" t="str">
        <f>IF(Table1[[#This Row],[actual_price]]&lt;200, "&lt;₹200", IF(Table1[[#This Row],[actual_price]]&lt;=500, "₹200–₹500", "&gt;₹500"))</f>
        <v>&gt;₹500</v>
      </c>
      <c r="I54" s="1">
        <v>0.62</v>
      </c>
      <c r="J54">
        <v>4.3</v>
      </c>
      <c r="K54" s="4">
        <v>8188</v>
      </c>
      <c r="L54" s="13">
        <f>Table1[[#This Row],[rating_count]]*Table1[[#This Row],[actual_price]]</f>
        <v>17194800</v>
      </c>
      <c r="M54" t="s">
        <v>498</v>
      </c>
      <c r="N54" t="s">
        <v>499</v>
      </c>
      <c r="O54" t="s">
        <v>500</v>
      </c>
      <c r="P54" t="s">
        <v>501</v>
      </c>
      <c r="Q54">
        <f t="shared" si="1"/>
        <v>8</v>
      </c>
      <c r="R54" t="s">
        <v>502</v>
      </c>
      <c r="S54" t="s">
        <v>503</v>
      </c>
    </row>
    <row r="55" spans="1:19">
      <c r="A55" t="s">
        <v>506</v>
      </c>
      <c r="B55" t="s">
        <v>507</v>
      </c>
      <c r="C55" t="str">
        <f>TRIM(LEFT(B55, FIND(" ",B55, FIND(" ",B55, FIND(" ",B55)+1)+1)))</f>
        <v>VW 80 cm</v>
      </c>
      <c r="D55" t="s">
        <v>508</v>
      </c>
      <c r="E55" s="6" t="str">
        <f t="shared" si="0"/>
        <v>Electronics</v>
      </c>
      <c r="F55" s="2">
        <v>6999</v>
      </c>
      <c r="G55" s="4">
        <v>12999</v>
      </c>
      <c r="H55" s="4" t="str">
        <f>IF(Table1[[#This Row],[actual_price]]&lt;200, "&lt;₹200", IF(Table1[[#This Row],[actual_price]]&lt;=500, "₹200–₹500", "&gt;₹500"))</f>
        <v>&gt;₹500</v>
      </c>
      <c r="I55" s="1">
        <v>0.46</v>
      </c>
      <c r="J55">
        <v>4.2</v>
      </c>
      <c r="K55" s="4">
        <v>4003</v>
      </c>
      <c r="L55" s="13">
        <f>Table1[[#This Row],[rating_count]]*Table1[[#This Row],[actual_price]]</f>
        <v>52034997</v>
      </c>
      <c r="M55" t="s">
        <v>509</v>
      </c>
      <c r="N55" t="s">
        <v>510</v>
      </c>
      <c r="O55" t="s">
        <v>511</v>
      </c>
      <c r="P55" t="s">
        <v>512</v>
      </c>
      <c r="Q55">
        <f t="shared" si="1"/>
        <v>8</v>
      </c>
      <c r="R55" t="s">
        <v>513</v>
      </c>
      <c r="S55" t="s">
        <v>13028</v>
      </c>
    </row>
    <row r="56" spans="1:19">
      <c r="A56" t="s">
        <v>516</v>
      </c>
      <c r="B56" t="s">
        <v>517</v>
      </c>
      <c r="C56" t="str">
        <f>TRIM(LEFT(B56, FIND(" ",B56, FIND(" ",B56, FIND(" ",B56)+1)+1)))</f>
        <v>Ambrane Unbreakable 3A</v>
      </c>
      <c r="D56" t="s">
        <v>18</v>
      </c>
      <c r="E56" s="6" t="str">
        <f t="shared" si="0"/>
        <v>Computers&amp;Accessories</v>
      </c>
      <c r="F56">
        <v>199</v>
      </c>
      <c r="G56" s="4">
        <v>349</v>
      </c>
      <c r="H56" s="4" t="str">
        <f>IF(Table1[[#This Row],[actual_price]]&lt;200, "&lt;₹200", IF(Table1[[#This Row],[actual_price]]&lt;=500, "₹200–₹500", "&gt;₹500"))</f>
        <v>₹200–₹500</v>
      </c>
      <c r="I56" s="1">
        <v>0.43</v>
      </c>
      <c r="J56">
        <v>4.0999999999999996</v>
      </c>
      <c r="K56" s="4">
        <v>314</v>
      </c>
      <c r="L56" s="13">
        <f>Table1[[#This Row],[rating_count]]*Table1[[#This Row],[actual_price]]</f>
        <v>109586</v>
      </c>
      <c r="M56" t="s">
        <v>518</v>
      </c>
      <c r="N56" t="s">
        <v>519</v>
      </c>
      <c r="O56" t="s">
        <v>520</v>
      </c>
      <c r="P56" t="s">
        <v>521</v>
      </c>
      <c r="Q56">
        <f t="shared" si="1"/>
        <v>8</v>
      </c>
      <c r="R56" t="s">
        <v>522</v>
      </c>
      <c r="S56" t="s">
        <v>523</v>
      </c>
    </row>
    <row r="57" spans="1:19">
      <c r="A57" t="s">
        <v>526</v>
      </c>
      <c r="B57" t="s">
        <v>527</v>
      </c>
      <c r="C57" t="str">
        <f>TRIM(LEFT(B57, FIND(" ",B57, FIND(" ",B57, FIND(" ",B57)+1)+1)))</f>
        <v>Tata Sky Universal</v>
      </c>
      <c r="D57" t="s">
        <v>462</v>
      </c>
      <c r="E57" s="6" t="str">
        <f t="shared" si="0"/>
        <v>Electronics</v>
      </c>
      <c r="F57">
        <v>230</v>
      </c>
      <c r="G57" s="4">
        <v>499</v>
      </c>
      <c r="H57" s="4" t="str">
        <f>IF(Table1[[#This Row],[actual_price]]&lt;200, "&lt;₹200", IF(Table1[[#This Row],[actual_price]]&lt;=500, "₹200–₹500", "&gt;₹500"))</f>
        <v>₹200–₹500</v>
      </c>
      <c r="I57" s="1">
        <v>0.54</v>
      </c>
      <c r="J57">
        <v>3.7</v>
      </c>
      <c r="K57" s="4">
        <v>2960</v>
      </c>
      <c r="L57" s="13">
        <f>Table1[[#This Row],[rating_count]]*Table1[[#This Row],[actual_price]]</f>
        <v>1477040</v>
      </c>
      <c r="M57" t="s">
        <v>528</v>
      </c>
      <c r="N57" t="s">
        <v>529</v>
      </c>
      <c r="O57" t="s">
        <v>530</v>
      </c>
      <c r="P57" t="s">
        <v>531</v>
      </c>
      <c r="Q57">
        <f t="shared" si="1"/>
        <v>8</v>
      </c>
      <c r="R57" t="s">
        <v>532</v>
      </c>
      <c r="S57" t="s">
        <v>533</v>
      </c>
    </row>
    <row r="58" spans="1:19">
      <c r="A58" t="s">
        <v>536</v>
      </c>
      <c r="B58" t="s">
        <v>537</v>
      </c>
      <c r="C58" t="str">
        <f>TRIM(LEFT(B58, FIND(" ",B58, FIND(" ",B58, FIND(" ",B58)+1)+1)))</f>
        <v>TP-LINK WiFi Dongle</v>
      </c>
      <c r="D58" t="s">
        <v>98</v>
      </c>
      <c r="E58" s="6" t="str">
        <f t="shared" si="0"/>
        <v>Computers&amp;Accessories</v>
      </c>
      <c r="F58">
        <v>649</v>
      </c>
      <c r="G58" s="4">
        <v>1399</v>
      </c>
      <c r="H58" s="4" t="str">
        <f>IF(Table1[[#This Row],[actual_price]]&lt;200, "&lt;₹200", IF(Table1[[#This Row],[actual_price]]&lt;=500, "₹200–₹500", "&gt;₹500"))</f>
        <v>&gt;₹500</v>
      </c>
      <c r="I58" s="1">
        <v>0.54</v>
      </c>
      <c r="J58">
        <v>4.2</v>
      </c>
      <c r="K58" s="4">
        <v>179691</v>
      </c>
      <c r="L58" s="13">
        <f>Table1[[#This Row],[rating_count]]*Table1[[#This Row],[actual_price]]</f>
        <v>251387709</v>
      </c>
      <c r="M58" t="s">
        <v>538</v>
      </c>
      <c r="N58" t="s">
        <v>100</v>
      </c>
      <c r="O58" t="s">
        <v>101</v>
      </c>
      <c r="P58" t="s">
        <v>102</v>
      </c>
      <c r="Q58">
        <f t="shared" si="1"/>
        <v>8</v>
      </c>
      <c r="R58" t="s">
        <v>103</v>
      </c>
      <c r="S58" t="s">
        <v>104</v>
      </c>
    </row>
    <row r="59" spans="1:19">
      <c r="A59" t="s">
        <v>541</v>
      </c>
      <c r="B59" t="s">
        <v>542</v>
      </c>
      <c r="C59" t="str">
        <f>TRIM(LEFT(B59, FIND(" ",B59, FIND(" ",B59, FIND(" ",B59)+1)+1)))</f>
        <v>OnePlus 80 cm</v>
      </c>
      <c r="D59" t="s">
        <v>169</v>
      </c>
      <c r="E59" s="6" t="str">
        <f t="shared" si="0"/>
        <v>Electronics</v>
      </c>
      <c r="F59" s="2">
        <v>15999</v>
      </c>
      <c r="G59" s="4">
        <v>21999</v>
      </c>
      <c r="H59" s="4" t="str">
        <f>IF(Table1[[#This Row],[actual_price]]&lt;200, "&lt;₹200", IF(Table1[[#This Row],[actual_price]]&lt;=500, "₹200–₹500", "&gt;₹500"))</f>
        <v>&gt;₹500</v>
      </c>
      <c r="I59" s="1">
        <v>0.27</v>
      </c>
      <c r="J59">
        <v>4.2</v>
      </c>
      <c r="K59" s="4">
        <v>34899</v>
      </c>
      <c r="L59" s="13">
        <f>Table1[[#This Row],[rating_count]]*Table1[[#This Row],[actual_price]]</f>
        <v>767743101</v>
      </c>
      <c r="M59" t="s">
        <v>543</v>
      </c>
      <c r="N59" t="s">
        <v>265</v>
      </c>
      <c r="O59" t="s">
        <v>266</v>
      </c>
      <c r="P59" t="s">
        <v>267</v>
      </c>
      <c r="Q59">
        <f t="shared" si="1"/>
        <v>8</v>
      </c>
      <c r="R59" t="s">
        <v>268</v>
      </c>
      <c r="S59" t="s">
        <v>269</v>
      </c>
    </row>
    <row r="60" spans="1:19">
      <c r="A60" t="s">
        <v>546</v>
      </c>
      <c r="B60" t="s">
        <v>547</v>
      </c>
      <c r="C60" t="str">
        <f>TRIM(LEFT(B60, FIND(" ",B60, FIND(" ",B60, FIND(" ",B60)+1)+1)))</f>
        <v>Wecool Unbreakable 3</v>
      </c>
      <c r="D60" t="s">
        <v>18</v>
      </c>
      <c r="E60" s="6" t="str">
        <f t="shared" si="0"/>
        <v>Computers&amp;Accessories</v>
      </c>
      <c r="F60">
        <v>348</v>
      </c>
      <c r="G60" s="4">
        <v>1499</v>
      </c>
      <c r="H60" s="4" t="str">
        <f>IF(Table1[[#This Row],[actual_price]]&lt;200, "&lt;₹200", IF(Table1[[#This Row],[actual_price]]&lt;=500, "₹200–₹500", "&gt;₹500"))</f>
        <v>&gt;₹500</v>
      </c>
      <c r="I60" s="1">
        <v>0.77</v>
      </c>
      <c r="J60">
        <v>4.2</v>
      </c>
      <c r="K60" s="4">
        <v>656</v>
      </c>
      <c r="L60" s="13">
        <f>Table1[[#This Row],[rating_count]]*Table1[[#This Row],[actual_price]]</f>
        <v>983344</v>
      </c>
      <c r="M60" t="s">
        <v>548</v>
      </c>
      <c r="N60" t="s">
        <v>549</v>
      </c>
      <c r="O60" t="s">
        <v>550</v>
      </c>
      <c r="P60" t="s">
        <v>551</v>
      </c>
      <c r="Q60">
        <f t="shared" si="1"/>
        <v>8</v>
      </c>
      <c r="R60" t="s">
        <v>552</v>
      </c>
      <c r="S60" t="s">
        <v>553</v>
      </c>
    </row>
    <row r="61" spans="1:19">
      <c r="A61" t="s">
        <v>556</v>
      </c>
      <c r="B61" t="s">
        <v>557</v>
      </c>
      <c r="C61" t="str">
        <f>TRIM(LEFT(B61, FIND(" ",B61, FIND(" ",B61, FIND(" ",B61)+1)+1)))</f>
        <v>Portronics Konnect L</v>
      </c>
      <c r="D61" t="s">
        <v>18</v>
      </c>
      <c r="E61" s="6" t="str">
        <f t="shared" si="0"/>
        <v>Computers&amp;Accessories</v>
      </c>
      <c r="F61">
        <v>154</v>
      </c>
      <c r="G61" s="4">
        <v>349</v>
      </c>
      <c r="H61" s="4" t="str">
        <f>IF(Table1[[#This Row],[actual_price]]&lt;200, "&lt;₹200", IF(Table1[[#This Row],[actual_price]]&lt;=500, "₹200–₹500", "&gt;₹500"))</f>
        <v>₹200–₹500</v>
      </c>
      <c r="I61" s="1">
        <v>0.56000000000000005</v>
      </c>
      <c r="J61">
        <v>4.3</v>
      </c>
      <c r="K61" s="4">
        <v>7064</v>
      </c>
      <c r="L61" s="13">
        <f>Table1[[#This Row],[rating_count]]*Table1[[#This Row],[actual_price]]</f>
        <v>2465336</v>
      </c>
      <c r="M61" t="s">
        <v>558</v>
      </c>
      <c r="N61" t="s">
        <v>559</v>
      </c>
      <c r="O61" t="s">
        <v>560</v>
      </c>
      <c r="P61" t="s">
        <v>561</v>
      </c>
      <c r="Q61">
        <f t="shared" si="1"/>
        <v>8</v>
      </c>
      <c r="R61" t="s">
        <v>562</v>
      </c>
      <c r="S61" t="s">
        <v>563</v>
      </c>
    </row>
    <row r="62" spans="1:19">
      <c r="A62" t="s">
        <v>566</v>
      </c>
      <c r="B62" t="s">
        <v>567</v>
      </c>
      <c r="C62" t="str">
        <f>TRIM(LEFT(B62, FIND(" ",B62, FIND(" ",B62, FIND(" ",B62)+1)+1)))</f>
        <v>Airtel DigitalTV DTH</v>
      </c>
      <c r="D62" t="s">
        <v>462</v>
      </c>
      <c r="E62" s="6" t="str">
        <f t="shared" si="0"/>
        <v>Electronics</v>
      </c>
      <c r="F62">
        <v>179</v>
      </c>
      <c r="G62" s="4">
        <v>799</v>
      </c>
      <c r="H62" s="4" t="str">
        <f>IF(Table1[[#This Row],[actual_price]]&lt;200, "&lt;₹200", IF(Table1[[#This Row],[actual_price]]&lt;=500, "₹200–₹500", "&gt;₹500"))</f>
        <v>&gt;₹500</v>
      </c>
      <c r="I62" s="1">
        <v>0.78</v>
      </c>
      <c r="J62">
        <v>3.7</v>
      </c>
      <c r="K62" s="4">
        <v>2201</v>
      </c>
      <c r="L62" s="13">
        <f>Table1[[#This Row],[rating_count]]*Table1[[#This Row],[actual_price]]</f>
        <v>1758599</v>
      </c>
      <c r="M62" t="s">
        <v>568</v>
      </c>
      <c r="N62" t="s">
        <v>569</v>
      </c>
      <c r="O62" t="s">
        <v>570</v>
      </c>
      <c r="P62" t="s">
        <v>571</v>
      </c>
      <c r="Q62">
        <f t="shared" si="1"/>
        <v>8</v>
      </c>
      <c r="R62" t="s">
        <v>572</v>
      </c>
      <c r="S62" t="s">
        <v>573</v>
      </c>
    </row>
    <row r="63" spans="1:19">
      <c r="A63" t="s">
        <v>576</v>
      </c>
      <c r="B63" t="s">
        <v>577</v>
      </c>
      <c r="C63" t="str">
        <f>TRIM(LEFT(B63, FIND(" ",B63, FIND(" ",B63, FIND(" ",B63)+1)+1)))</f>
        <v>Samsung 108 cm</v>
      </c>
      <c r="D63" t="s">
        <v>169</v>
      </c>
      <c r="E63" s="6" t="str">
        <f t="shared" si="0"/>
        <v>Electronics</v>
      </c>
      <c r="F63" s="2">
        <v>32990</v>
      </c>
      <c r="G63" s="4">
        <v>47900</v>
      </c>
      <c r="H63" s="4" t="str">
        <f>IF(Table1[[#This Row],[actual_price]]&lt;200, "&lt;₹200", IF(Table1[[#This Row],[actual_price]]&lt;=500, "₹200–₹500", "&gt;₹500"))</f>
        <v>&gt;₹500</v>
      </c>
      <c r="I63" s="1">
        <v>0.31</v>
      </c>
      <c r="J63">
        <v>4.3</v>
      </c>
      <c r="K63" s="4">
        <v>7109</v>
      </c>
      <c r="L63" s="13">
        <f>Table1[[#This Row],[rating_count]]*Table1[[#This Row],[actual_price]]</f>
        <v>340521100</v>
      </c>
      <c r="M63" t="s">
        <v>578</v>
      </c>
      <c r="N63" t="s">
        <v>579</v>
      </c>
      <c r="O63" t="s">
        <v>580</v>
      </c>
      <c r="P63" t="s">
        <v>581</v>
      </c>
      <c r="Q63">
        <f t="shared" si="1"/>
        <v>8</v>
      </c>
      <c r="R63" t="s">
        <v>582</v>
      </c>
      <c r="S63" t="s">
        <v>583</v>
      </c>
    </row>
    <row r="64" spans="1:19">
      <c r="A64" t="s">
        <v>586</v>
      </c>
      <c r="B64" t="s">
        <v>587</v>
      </c>
      <c r="C64" t="str">
        <f>TRIM(LEFT(B64, FIND(" ",B64, FIND(" ",B64, FIND(" ",B64)+1)+1)))</f>
        <v>Lapster 1.5 mtr</v>
      </c>
      <c r="D64" t="s">
        <v>18</v>
      </c>
      <c r="E64" s="6" t="str">
        <f t="shared" si="0"/>
        <v>Computers&amp;Accessories</v>
      </c>
      <c r="F64">
        <v>139</v>
      </c>
      <c r="G64" s="4">
        <v>999</v>
      </c>
      <c r="H64" s="4" t="str">
        <f>IF(Table1[[#This Row],[actual_price]]&lt;200, "&lt;₹200", IF(Table1[[#This Row],[actual_price]]&lt;=500, "₹200–₹500", "&gt;₹500"))</f>
        <v>&gt;₹500</v>
      </c>
      <c r="I64" s="1">
        <v>0.86</v>
      </c>
      <c r="J64">
        <v>4</v>
      </c>
      <c r="K64" s="4">
        <v>1313</v>
      </c>
      <c r="L64" s="13">
        <f>Table1[[#This Row],[rating_count]]*Table1[[#This Row],[actual_price]]</f>
        <v>1311687</v>
      </c>
      <c r="M64" t="s">
        <v>588</v>
      </c>
      <c r="N64" t="s">
        <v>589</v>
      </c>
      <c r="O64" t="s">
        <v>590</v>
      </c>
      <c r="P64" t="s">
        <v>591</v>
      </c>
      <c r="Q64">
        <f t="shared" si="1"/>
        <v>8</v>
      </c>
      <c r="R64" t="s">
        <v>592</v>
      </c>
      <c r="S64" t="s">
        <v>593</v>
      </c>
    </row>
    <row r="65" spans="1:19">
      <c r="A65" t="s">
        <v>596</v>
      </c>
      <c r="B65" t="s">
        <v>597</v>
      </c>
      <c r="C65" t="str">
        <f>TRIM(LEFT(B65, FIND(" ",B65, FIND(" ",B65, FIND(" ",B65)+1)+1)))</f>
        <v>AmazonBasics USB Type-C</v>
      </c>
      <c r="D65" t="s">
        <v>18</v>
      </c>
      <c r="E65" s="6" t="str">
        <f t="shared" si="0"/>
        <v>Computers&amp;Accessories</v>
      </c>
      <c r="F65">
        <v>329</v>
      </c>
      <c r="G65" s="4">
        <v>845</v>
      </c>
      <c r="H65" s="4" t="str">
        <f>IF(Table1[[#This Row],[actual_price]]&lt;200, "&lt;₹200", IF(Table1[[#This Row],[actual_price]]&lt;=500, "₹200–₹500", "&gt;₹500"))</f>
        <v>&gt;₹500</v>
      </c>
      <c r="I65" s="1">
        <v>0.61</v>
      </c>
      <c r="J65">
        <v>4.2</v>
      </c>
      <c r="K65" s="4">
        <v>29746</v>
      </c>
      <c r="L65" s="13">
        <f>Table1[[#This Row],[rating_count]]*Table1[[#This Row],[actual_price]]</f>
        <v>25135370</v>
      </c>
      <c r="M65" t="s">
        <v>598</v>
      </c>
      <c r="N65" t="s">
        <v>599</v>
      </c>
      <c r="O65" t="s">
        <v>600</v>
      </c>
      <c r="P65" t="s">
        <v>601</v>
      </c>
      <c r="Q65">
        <f t="shared" si="1"/>
        <v>8</v>
      </c>
      <c r="R65" t="s">
        <v>602</v>
      </c>
      <c r="S65" t="s">
        <v>603</v>
      </c>
    </row>
    <row r="66" spans="1:19">
      <c r="A66" t="s">
        <v>606</v>
      </c>
      <c r="B66" t="s">
        <v>607</v>
      </c>
      <c r="C66" t="str">
        <f>TRIM(LEFT(B66, FIND(" ",B66, FIND(" ",B66, FIND(" ",B66)+1)+1)))</f>
        <v>Redmi 80 cm</v>
      </c>
      <c r="D66" t="s">
        <v>169</v>
      </c>
      <c r="E66" s="6" t="str">
        <f t="shared" si="0"/>
        <v>Electronics</v>
      </c>
      <c r="F66" s="2">
        <v>13999</v>
      </c>
      <c r="G66" s="4">
        <v>24999</v>
      </c>
      <c r="H66" s="4" t="str">
        <f>IF(Table1[[#This Row],[actual_price]]&lt;200, "&lt;₹200", IF(Table1[[#This Row],[actual_price]]&lt;=500, "₹200–₹500", "&gt;₹500"))</f>
        <v>&gt;₹500</v>
      </c>
      <c r="I66" s="1">
        <v>0.44</v>
      </c>
      <c r="J66">
        <v>4.2</v>
      </c>
      <c r="K66" s="4">
        <v>45238</v>
      </c>
      <c r="L66" s="13">
        <f>Table1[[#This Row],[rating_count]]*Table1[[#This Row],[actual_price]]</f>
        <v>1130904762</v>
      </c>
      <c r="M66" t="s">
        <v>608</v>
      </c>
      <c r="N66" t="s">
        <v>609</v>
      </c>
      <c r="O66" t="s">
        <v>610</v>
      </c>
      <c r="P66" t="s">
        <v>611</v>
      </c>
      <c r="Q66">
        <f t="shared" ref="Q66:Q129" si="2">IF(P66="",0,LEN(O66)-LEN(SUBSTITUTE(O66,",",""))+1)</f>
        <v>8</v>
      </c>
      <c r="R66" t="s">
        <v>612</v>
      </c>
      <c r="S66" t="s">
        <v>613</v>
      </c>
    </row>
    <row r="67" spans="1:19">
      <c r="A67" t="s">
        <v>616</v>
      </c>
      <c r="B67" t="s">
        <v>617</v>
      </c>
      <c r="C67" t="str">
        <f>TRIM(LEFT(B67, FIND(" ",B67, FIND(" ",B67, FIND(" ",B67)+1)+1)))</f>
        <v>Amazon Basics High-Speed</v>
      </c>
      <c r="D67" t="s">
        <v>129</v>
      </c>
      <c r="E67" s="6" t="str">
        <f t="shared" ref="E67:E130" si="3">LEFT(D67, FIND("|", D67 &amp; "|") - 1)</f>
        <v>Electronics</v>
      </c>
      <c r="F67">
        <v>309</v>
      </c>
      <c r="G67" s="4">
        <v>1400</v>
      </c>
      <c r="H67" s="4" t="str">
        <f>IF(Table1[[#This Row],[actual_price]]&lt;200, "&lt;₹200", IF(Table1[[#This Row],[actual_price]]&lt;=500, "₹200–₹500", "&gt;₹500"))</f>
        <v>&gt;₹500</v>
      </c>
      <c r="I67" s="1">
        <v>0.78</v>
      </c>
      <c r="J67">
        <v>4.4000000000000004</v>
      </c>
      <c r="K67" s="4">
        <v>426973</v>
      </c>
      <c r="L67" s="13">
        <f>Table1[[#This Row],[rating_count]]*Table1[[#This Row],[actual_price]]</f>
        <v>597762200</v>
      </c>
      <c r="M67" t="s">
        <v>618</v>
      </c>
      <c r="N67" t="s">
        <v>131</v>
      </c>
      <c r="O67" t="s">
        <v>132</v>
      </c>
      <c r="P67" t="s">
        <v>133</v>
      </c>
      <c r="Q67">
        <f t="shared" si="2"/>
        <v>8</v>
      </c>
      <c r="R67" t="s">
        <v>134</v>
      </c>
      <c r="S67" t="s">
        <v>135</v>
      </c>
    </row>
    <row r="68" spans="1:19">
      <c r="A68" t="s">
        <v>621</v>
      </c>
      <c r="B68" t="s">
        <v>622</v>
      </c>
      <c r="C68" t="str">
        <f>TRIM(LEFT(B68, FIND(" ",B68, FIND(" ",B68, FIND(" ",B68)+1)+1)))</f>
        <v>Portronics Konnect L</v>
      </c>
      <c r="D68" t="s">
        <v>18</v>
      </c>
      <c r="E68" s="6" t="str">
        <f t="shared" si="3"/>
        <v>Computers&amp;Accessories</v>
      </c>
      <c r="F68">
        <v>263</v>
      </c>
      <c r="G68" s="4">
        <v>699</v>
      </c>
      <c r="H68" s="4" t="str">
        <f>IF(Table1[[#This Row],[actual_price]]&lt;200, "&lt;₹200", IF(Table1[[#This Row],[actual_price]]&lt;=500, "₹200–₹500", "&gt;₹500"))</f>
        <v>&gt;₹500</v>
      </c>
      <c r="I68" s="1">
        <v>0.62</v>
      </c>
      <c r="J68">
        <v>4.0999999999999996</v>
      </c>
      <c r="K68" s="4">
        <v>450</v>
      </c>
      <c r="L68" s="13">
        <f>Table1[[#This Row],[rating_count]]*Table1[[#This Row],[actual_price]]</f>
        <v>314550</v>
      </c>
      <c r="M68" t="s">
        <v>623</v>
      </c>
      <c r="N68" t="s">
        <v>624</v>
      </c>
      <c r="O68" t="s">
        <v>625</v>
      </c>
      <c r="P68" t="s">
        <v>626</v>
      </c>
      <c r="Q68">
        <f t="shared" si="2"/>
        <v>8</v>
      </c>
      <c r="R68" t="s">
        <v>627</v>
      </c>
      <c r="S68" t="s">
        <v>628</v>
      </c>
    </row>
    <row r="69" spans="1:19">
      <c r="A69" t="s">
        <v>631</v>
      </c>
      <c r="B69" t="s">
        <v>632</v>
      </c>
      <c r="C69" t="str">
        <f>TRIM(LEFT(B69, FIND(" ",B69, FIND(" ",B69, FIND(" ",B69)+1)+1)))</f>
        <v>Acer 80 cm</v>
      </c>
      <c r="D69" t="s">
        <v>508</v>
      </c>
      <c r="E69" s="6" t="str">
        <f t="shared" si="3"/>
        <v>Electronics</v>
      </c>
      <c r="F69" s="2">
        <v>7999</v>
      </c>
      <c r="G69" s="4">
        <v>14990</v>
      </c>
      <c r="H69" s="4" t="str">
        <f>IF(Table1[[#This Row],[actual_price]]&lt;200, "&lt;₹200", IF(Table1[[#This Row],[actual_price]]&lt;=500, "₹200–₹500", "&gt;₹500"))</f>
        <v>&gt;₹500</v>
      </c>
      <c r="I69" s="1">
        <v>0.47</v>
      </c>
      <c r="J69">
        <v>4.3</v>
      </c>
      <c r="K69" s="4">
        <v>457</v>
      </c>
      <c r="L69" s="13">
        <f>Table1[[#This Row],[rating_count]]*Table1[[#This Row],[actual_price]]</f>
        <v>6850430</v>
      </c>
      <c r="M69" t="s">
        <v>633</v>
      </c>
      <c r="N69" t="s">
        <v>634</v>
      </c>
      <c r="O69" t="s">
        <v>635</v>
      </c>
      <c r="P69" t="s">
        <v>636</v>
      </c>
      <c r="Q69">
        <f t="shared" si="2"/>
        <v>9</v>
      </c>
      <c r="R69" t="s">
        <v>637</v>
      </c>
      <c r="S69" t="s">
        <v>638</v>
      </c>
    </row>
    <row r="70" spans="1:19">
      <c r="A70" t="s">
        <v>641</v>
      </c>
      <c r="B70" t="s">
        <v>642</v>
      </c>
      <c r="C70" t="str">
        <f>TRIM(LEFT(B70, FIND(" ",B70, FIND(" ",B70, FIND(" ",B70)+1)+1)))</f>
        <v>Model-P4 6 Way</v>
      </c>
      <c r="D70" t="s">
        <v>643</v>
      </c>
      <c r="E70" s="6" t="str">
        <f t="shared" si="3"/>
        <v>Electronics</v>
      </c>
      <c r="F70" s="2">
        <v>1599</v>
      </c>
      <c r="G70" s="4">
        <v>2999</v>
      </c>
      <c r="H70" s="4" t="str">
        <f>IF(Table1[[#This Row],[actual_price]]&lt;200, "&lt;₹200", IF(Table1[[#This Row],[actual_price]]&lt;=500, "₹200–₹500", "&gt;₹500"))</f>
        <v>&gt;₹500</v>
      </c>
      <c r="I70" s="1">
        <v>0.47</v>
      </c>
      <c r="J70">
        <v>4.2</v>
      </c>
      <c r="K70" s="4">
        <v>2727</v>
      </c>
      <c r="L70" s="13">
        <f>Table1[[#This Row],[rating_count]]*Table1[[#This Row],[actual_price]]</f>
        <v>8178273</v>
      </c>
      <c r="M70" t="s">
        <v>644</v>
      </c>
      <c r="N70" t="s">
        <v>645</v>
      </c>
      <c r="O70" t="s">
        <v>646</v>
      </c>
      <c r="P70" t="s">
        <v>647</v>
      </c>
      <c r="Q70">
        <f t="shared" si="2"/>
        <v>8</v>
      </c>
      <c r="R70" t="s">
        <v>648</v>
      </c>
      <c r="S70" t="s">
        <v>649</v>
      </c>
    </row>
    <row r="71" spans="1:19">
      <c r="A71" t="s">
        <v>652</v>
      </c>
      <c r="B71" t="s">
        <v>653</v>
      </c>
      <c r="C71" t="str">
        <f>TRIM(LEFT(B71, FIND(" ",B71, FIND(" ",B71, FIND(" ",B71)+1)+1)))</f>
        <v>Amazon Basics USB</v>
      </c>
      <c r="D71" t="s">
        <v>18</v>
      </c>
      <c r="E71" s="6" t="str">
        <f t="shared" si="3"/>
        <v>Computers&amp;Accessories</v>
      </c>
      <c r="F71">
        <v>219</v>
      </c>
      <c r="G71" s="4">
        <v>700</v>
      </c>
      <c r="H71" s="4" t="str">
        <f>IF(Table1[[#This Row],[actual_price]]&lt;200, "&lt;₹200", IF(Table1[[#This Row],[actual_price]]&lt;=500, "₹200–₹500", "&gt;₹500"))</f>
        <v>&gt;₹500</v>
      </c>
      <c r="I71" s="1">
        <v>0.69</v>
      </c>
      <c r="J71">
        <v>4.3</v>
      </c>
      <c r="K71" s="4">
        <v>20053</v>
      </c>
      <c r="L71" s="13">
        <f>Table1[[#This Row],[rating_count]]*Table1[[#This Row],[actual_price]]</f>
        <v>14037100</v>
      </c>
      <c r="M71" t="s">
        <v>654</v>
      </c>
      <c r="N71" t="s">
        <v>655</v>
      </c>
      <c r="O71" t="s">
        <v>656</v>
      </c>
      <c r="P71" t="s">
        <v>657</v>
      </c>
      <c r="Q71">
        <f t="shared" si="2"/>
        <v>8</v>
      </c>
      <c r="R71" t="s">
        <v>658</v>
      </c>
      <c r="S71" t="s">
        <v>659</v>
      </c>
    </row>
    <row r="72" spans="1:19">
      <c r="A72" t="s">
        <v>662</v>
      </c>
      <c r="B72" t="s">
        <v>663</v>
      </c>
      <c r="C72" t="str">
        <f>TRIM(LEFT(B72, FIND(" ",B72, FIND(" ",B72, FIND(" ",B72)+1)+1)))</f>
        <v>oraimo 65W Type</v>
      </c>
      <c r="D72" t="s">
        <v>18</v>
      </c>
      <c r="E72" s="6" t="str">
        <f t="shared" si="3"/>
        <v>Computers&amp;Accessories</v>
      </c>
      <c r="F72">
        <v>349</v>
      </c>
      <c r="G72" s="4">
        <v>899</v>
      </c>
      <c r="H72" s="4" t="str">
        <f>IF(Table1[[#This Row],[actual_price]]&lt;200, "&lt;₹200", IF(Table1[[#This Row],[actual_price]]&lt;=500, "₹200–₹500", "&gt;₹500"))</f>
        <v>&gt;₹500</v>
      </c>
      <c r="I72" s="1">
        <v>0.61</v>
      </c>
      <c r="J72">
        <v>4.5</v>
      </c>
      <c r="K72" s="4">
        <v>149</v>
      </c>
      <c r="L72" s="13">
        <f>Table1[[#This Row],[rating_count]]*Table1[[#This Row],[actual_price]]</f>
        <v>133951</v>
      </c>
      <c r="M72" t="s">
        <v>664</v>
      </c>
      <c r="N72" t="s">
        <v>665</v>
      </c>
      <c r="O72" t="s">
        <v>666</v>
      </c>
      <c r="P72" t="s">
        <v>667</v>
      </c>
      <c r="Q72">
        <f t="shared" si="2"/>
        <v>8</v>
      </c>
      <c r="R72" t="s">
        <v>668</v>
      </c>
      <c r="S72" t="s">
        <v>669</v>
      </c>
    </row>
    <row r="73" spans="1:19">
      <c r="A73" t="s">
        <v>672</v>
      </c>
      <c r="B73" t="s">
        <v>673</v>
      </c>
      <c r="C73" t="str">
        <f>TRIM(LEFT(B73, FIND(" ",B73, FIND(" ",B73, FIND(" ",B73)+1)+1)))</f>
        <v>CEDO 65W OnePlus</v>
      </c>
      <c r="D73" t="s">
        <v>18</v>
      </c>
      <c r="E73" s="6" t="str">
        <f t="shared" si="3"/>
        <v>Computers&amp;Accessories</v>
      </c>
      <c r="F73">
        <v>349</v>
      </c>
      <c r="G73" s="4">
        <v>599</v>
      </c>
      <c r="H73" s="4" t="str">
        <f>IF(Table1[[#This Row],[actual_price]]&lt;200, "&lt;₹200", IF(Table1[[#This Row],[actual_price]]&lt;=500, "₹200–₹500", "&gt;₹500"))</f>
        <v>&gt;₹500</v>
      </c>
      <c r="I73" s="1">
        <v>0.42</v>
      </c>
      <c r="J73">
        <v>4.0999999999999996</v>
      </c>
      <c r="K73" s="4">
        <v>210</v>
      </c>
      <c r="L73" s="13">
        <f>Table1[[#This Row],[rating_count]]*Table1[[#This Row],[actual_price]]</f>
        <v>125790</v>
      </c>
      <c r="M73" t="s">
        <v>674</v>
      </c>
      <c r="N73" t="s">
        <v>675</v>
      </c>
      <c r="O73" t="s">
        <v>676</v>
      </c>
      <c r="P73" t="s">
        <v>677</v>
      </c>
      <c r="Q73">
        <f t="shared" si="2"/>
        <v>8</v>
      </c>
      <c r="R73" t="s">
        <v>678</v>
      </c>
      <c r="S73" t="s">
        <v>679</v>
      </c>
    </row>
    <row r="74" spans="1:19">
      <c r="A74" t="s">
        <v>682</v>
      </c>
      <c r="B74" t="s">
        <v>683</v>
      </c>
      <c r="C74" t="str">
        <f>TRIM(LEFT(B74, FIND(" ",B74, FIND(" ",B74, FIND(" ",B74)+1)+1)))</f>
        <v>Redmi 108 cm</v>
      </c>
      <c r="D74" t="s">
        <v>169</v>
      </c>
      <c r="E74" s="6" t="str">
        <f t="shared" si="3"/>
        <v>Electronics</v>
      </c>
      <c r="F74" s="2">
        <v>26999</v>
      </c>
      <c r="G74" s="4">
        <v>42999</v>
      </c>
      <c r="H74" s="4" t="str">
        <f>IF(Table1[[#This Row],[actual_price]]&lt;200, "&lt;₹200", IF(Table1[[#This Row],[actual_price]]&lt;=500, "₹200–₹500", "&gt;₹500"))</f>
        <v>&gt;₹500</v>
      </c>
      <c r="I74" s="1">
        <v>0.37</v>
      </c>
      <c r="J74">
        <v>4.2</v>
      </c>
      <c r="K74" s="4">
        <v>45238</v>
      </c>
      <c r="L74" s="13">
        <f>Table1[[#This Row],[rating_count]]*Table1[[#This Row],[actual_price]]</f>
        <v>1945188762</v>
      </c>
      <c r="M74" t="s">
        <v>684</v>
      </c>
      <c r="N74" t="s">
        <v>609</v>
      </c>
      <c r="O74" t="s">
        <v>610</v>
      </c>
      <c r="P74" t="s">
        <v>611</v>
      </c>
      <c r="Q74">
        <f t="shared" si="2"/>
        <v>8</v>
      </c>
      <c r="R74" t="s">
        <v>612</v>
      </c>
      <c r="S74" t="s">
        <v>613</v>
      </c>
    </row>
    <row r="75" spans="1:19">
      <c r="A75" t="s">
        <v>687</v>
      </c>
      <c r="B75" t="s">
        <v>688</v>
      </c>
      <c r="C75" t="str">
        <f>TRIM(LEFT(B75, FIND(" ",B75, FIND(" ",B75, FIND(" ",B75)+1)+1)))</f>
        <v>Pinnaclz Original Combo</v>
      </c>
      <c r="D75" t="s">
        <v>18</v>
      </c>
      <c r="E75" s="6" t="str">
        <f t="shared" si="3"/>
        <v>Computers&amp;Accessories</v>
      </c>
      <c r="F75">
        <v>115</v>
      </c>
      <c r="G75" s="4">
        <v>499</v>
      </c>
      <c r="H75" s="4" t="str">
        <f>IF(Table1[[#This Row],[actual_price]]&lt;200, "&lt;₹200", IF(Table1[[#This Row],[actual_price]]&lt;=500, "₹200–₹500", "&gt;₹500"))</f>
        <v>₹200–₹500</v>
      </c>
      <c r="I75" s="1">
        <v>0.77</v>
      </c>
      <c r="J75">
        <v>4</v>
      </c>
      <c r="K75" s="4">
        <v>7732</v>
      </c>
      <c r="L75" s="13">
        <f>Table1[[#This Row],[rating_count]]*Table1[[#This Row],[actual_price]]</f>
        <v>3858268</v>
      </c>
      <c r="M75" t="s">
        <v>689</v>
      </c>
      <c r="N75" t="s">
        <v>690</v>
      </c>
      <c r="O75" t="s">
        <v>691</v>
      </c>
      <c r="P75" t="s">
        <v>692</v>
      </c>
      <c r="Q75">
        <f t="shared" si="2"/>
        <v>8</v>
      </c>
      <c r="R75" t="s">
        <v>693</v>
      </c>
      <c r="S75" t="s">
        <v>694</v>
      </c>
    </row>
    <row r="76" spans="1:19">
      <c r="A76" t="s">
        <v>697</v>
      </c>
      <c r="B76" t="s">
        <v>698</v>
      </c>
      <c r="C76" t="str">
        <f>TRIM(LEFT(B76, FIND(" ",B76, FIND(" ",B76, FIND(" ",B76)+1)+1)))</f>
        <v>boAt Type C</v>
      </c>
      <c r="D76" t="s">
        <v>18</v>
      </c>
      <c r="E76" s="6" t="str">
        <f t="shared" si="3"/>
        <v>Computers&amp;Accessories</v>
      </c>
      <c r="F76">
        <v>399</v>
      </c>
      <c r="G76" s="4">
        <v>999</v>
      </c>
      <c r="H76" s="4" t="str">
        <f>IF(Table1[[#This Row],[actual_price]]&lt;200, "&lt;₹200", IF(Table1[[#This Row],[actual_price]]&lt;=500, "₹200–₹500", "&gt;₹500"))</f>
        <v>&gt;₹500</v>
      </c>
      <c r="I76" s="1">
        <v>0.6</v>
      </c>
      <c r="J76">
        <v>4.0999999999999996</v>
      </c>
      <c r="K76" s="4">
        <v>1780</v>
      </c>
      <c r="L76" s="13">
        <f>Table1[[#This Row],[rating_count]]*Table1[[#This Row],[actual_price]]</f>
        <v>1778220</v>
      </c>
      <c r="M76" t="s">
        <v>699</v>
      </c>
      <c r="N76" t="s">
        <v>700</v>
      </c>
      <c r="O76" t="s">
        <v>701</v>
      </c>
      <c r="P76" t="s">
        <v>702</v>
      </c>
      <c r="Q76">
        <f t="shared" si="2"/>
        <v>8</v>
      </c>
      <c r="R76" t="s">
        <v>703</v>
      </c>
      <c r="S76" t="s">
        <v>704</v>
      </c>
    </row>
    <row r="77" spans="1:19">
      <c r="A77" t="s">
        <v>707</v>
      </c>
      <c r="B77" t="s">
        <v>708</v>
      </c>
      <c r="C77" t="str">
        <f>TRIM(LEFT(B77, FIND(" ",B77, FIND(" ",B77, FIND(" ",B77)+1)+1)))</f>
        <v>Ambrane 2 in</v>
      </c>
      <c r="D77" t="s">
        <v>18</v>
      </c>
      <c r="E77" s="6" t="str">
        <f t="shared" si="3"/>
        <v>Computers&amp;Accessories</v>
      </c>
      <c r="F77">
        <v>199</v>
      </c>
      <c r="G77" s="4">
        <v>499</v>
      </c>
      <c r="H77" s="4" t="str">
        <f>IF(Table1[[#This Row],[actual_price]]&lt;200, "&lt;₹200", IF(Table1[[#This Row],[actual_price]]&lt;=500, "₹200–₹500", "&gt;₹500"))</f>
        <v>₹200–₹500</v>
      </c>
      <c r="I77" s="1">
        <v>0.6</v>
      </c>
      <c r="J77">
        <v>4.0999999999999996</v>
      </c>
      <c r="K77" s="4">
        <v>602</v>
      </c>
      <c r="L77" s="13">
        <f>Table1[[#This Row],[rating_count]]*Table1[[#This Row],[actual_price]]</f>
        <v>300398</v>
      </c>
      <c r="M77" t="s">
        <v>709</v>
      </c>
      <c r="N77" t="s">
        <v>710</v>
      </c>
      <c r="O77" t="s">
        <v>711</v>
      </c>
      <c r="P77" t="s">
        <v>712</v>
      </c>
      <c r="Q77">
        <f t="shared" si="2"/>
        <v>8</v>
      </c>
      <c r="R77" t="s">
        <v>713</v>
      </c>
      <c r="S77" t="s">
        <v>714</v>
      </c>
    </row>
    <row r="78" spans="1:19">
      <c r="A78" t="s">
        <v>717</v>
      </c>
      <c r="B78" t="s">
        <v>718</v>
      </c>
      <c r="C78" t="str">
        <f>TRIM(LEFT(B78, FIND(" ",B78, FIND(" ",B78, FIND(" ",B78)+1)+1)))</f>
        <v>Ambrane 60W /</v>
      </c>
      <c r="D78" t="s">
        <v>18</v>
      </c>
      <c r="E78" s="6" t="str">
        <f t="shared" si="3"/>
        <v>Computers&amp;Accessories</v>
      </c>
      <c r="F78">
        <v>179</v>
      </c>
      <c r="G78" s="4">
        <v>399</v>
      </c>
      <c r="H78" s="4" t="str">
        <f>IF(Table1[[#This Row],[actual_price]]&lt;200, "&lt;₹200", IF(Table1[[#This Row],[actual_price]]&lt;=500, "₹200–₹500", "&gt;₹500"))</f>
        <v>₹200–₹500</v>
      </c>
      <c r="I78" s="1">
        <v>0.55000000000000004</v>
      </c>
      <c r="J78">
        <v>4</v>
      </c>
      <c r="K78" s="4">
        <v>1423</v>
      </c>
      <c r="L78" s="13">
        <f>Table1[[#This Row],[rating_count]]*Table1[[#This Row],[actual_price]]</f>
        <v>567777</v>
      </c>
      <c r="M78" t="s">
        <v>719</v>
      </c>
      <c r="N78" t="s">
        <v>720</v>
      </c>
      <c r="O78" t="s">
        <v>721</v>
      </c>
      <c r="P78" t="s">
        <v>722</v>
      </c>
      <c r="Q78">
        <f t="shared" si="2"/>
        <v>8</v>
      </c>
      <c r="R78" t="s">
        <v>723</v>
      </c>
      <c r="S78" t="s">
        <v>13029</v>
      </c>
    </row>
    <row r="79" spans="1:19">
      <c r="A79" t="s">
        <v>726</v>
      </c>
      <c r="B79" t="s">
        <v>727</v>
      </c>
      <c r="C79" t="str">
        <f>TRIM(LEFT(B79, FIND(" ",B79, FIND(" ",B79, FIND(" ",B79)+1)+1)))</f>
        <v>TCL 80 cm</v>
      </c>
      <c r="D79" t="s">
        <v>169</v>
      </c>
      <c r="E79" s="6" t="str">
        <f t="shared" si="3"/>
        <v>Electronics</v>
      </c>
      <c r="F79" s="2">
        <v>10901</v>
      </c>
      <c r="G79" s="4">
        <v>30990</v>
      </c>
      <c r="H79" s="4" t="str">
        <f>IF(Table1[[#This Row],[actual_price]]&lt;200, "&lt;₹200", IF(Table1[[#This Row],[actual_price]]&lt;=500, "₹200–₹500", "&gt;₹500"))</f>
        <v>&gt;₹500</v>
      </c>
      <c r="I79" s="1">
        <v>0.65</v>
      </c>
      <c r="J79">
        <v>4.0999999999999996</v>
      </c>
      <c r="K79" s="4">
        <v>398</v>
      </c>
      <c r="L79" s="13">
        <f>Table1[[#This Row],[rating_count]]*Table1[[#This Row],[actual_price]]</f>
        <v>12334020</v>
      </c>
      <c r="M79" t="s">
        <v>728</v>
      </c>
      <c r="N79" t="s">
        <v>729</v>
      </c>
      <c r="O79" t="s">
        <v>730</v>
      </c>
      <c r="P79" t="s">
        <v>731</v>
      </c>
      <c r="Q79">
        <f t="shared" si="2"/>
        <v>8</v>
      </c>
      <c r="R79" t="s">
        <v>732</v>
      </c>
      <c r="S79" t="s">
        <v>733</v>
      </c>
    </row>
    <row r="80" spans="1:19">
      <c r="A80" t="s">
        <v>736</v>
      </c>
      <c r="B80" t="s">
        <v>737</v>
      </c>
      <c r="C80" t="str">
        <f>TRIM(LEFT(B80, FIND(" ",B80, FIND(" ",B80, FIND(" ",B80)+1)+1)))</f>
        <v>SWAPKART Fast Charging</v>
      </c>
      <c r="D80" t="s">
        <v>18</v>
      </c>
      <c r="E80" s="6" t="str">
        <f t="shared" si="3"/>
        <v>Computers&amp;Accessories</v>
      </c>
      <c r="F80">
        <v>209</v>
      </c>
      <c r="G80" s="4">
        <v>499</v>
      </c>
      <c r="H80" s="4" t="str">
        <f>IF(Table1[[#This Row],[actual_price]]&lt;200, "&lt;₹200", IF(Table1[[#This Row],[actual_price]]&lt;=500, "₹200–₹500", "&gt;₹500"))</f>
        <v>₹200–₹500</v>
      </c>
      <c r="I80" s="1">
        <v>0.57999999999999996</v>
      </c>
      <c r="J80">
        <v>3.9</v>
      </c>
      <c r="K80" s="4">
        <v>536</v>
      </c>
      <c r="L80" s="13">
        <f>Table1[[#This Row],[rating_count]]*Table1[[#This Row],[actual_price]]</f>
        <v>267464</v>
      </c>
      <c r="M80" t="s">
        <v>738</v>
      </c>
      <c r="N80" t="s">
        <v>739</v>
      </c>
      <c r="O80" t="s">
        <v>740</v>
      </c>
      <c r="P80" t="s">
        <v>741</v>
      </c>
      <c r="Q80">
        <f t="shared" si="2"/>
        <v>8</v>
      </c>
      <c r="R80" t="s">
        <v>742</v>
      </c>
      <c r="S80" t="s">
        <v>743</v>
      </c>
    </row>
    <row r="81" spans="1:19">
      <c r="A81" t="s">
        <v>746</v>
      </c>
      <c r="B81" t="s">
        <v>747</v>
      </c>
      <c r="C81" t="e">
        <f>TRIM(LEFT(B81, FIND(" ",B81, FIND(" ",B81, FIND(" ",B81)+1)+1)))</f>
        <v>#VALUE!</v>
      </c>
      <c r="D81" t="s">
        <v>462</v>
      </c>
      <c r="E81" s="6" t="str">
        <f t="shared" si="3"/>
        <v>Electronics</v>
      </c>
      <c r="F81" s="2">
        <v>1434</v>
      </c>
      <c r="G81" s="4">
        <v>3999</v>
      </c>
      <c r="H81" s="4" t="str">
        <f>IF(Table1[[#This Row],[actual_price]]&lt;200, "&lt;₹200", IF(Table1[[#This Row],[actual_price]]&lt;=500, "₹200–₹500", "&gt;₹500"))</f>
        <v>&gt;₹500</v>
      </c>
      <c r="I81" s="1">
        <v>0.64</v>
      </c>
      <c r="J81">
        <v>4</v>
      </c>
      <c r="K81" s="4">
        <v>32</v>
      </c>
      <c r="L81" s="13">
        <f>Table1[[#This Row],[rating_count]]*Table1[[#This Row],[actual_price]]</f>
        <v>127968</v>
      </c>
      <c r="M81" t="s">
        <v>748</v>
      </c>
      <c r="N81" t="s">
        <v>749</v>
      </c>
      <c r="O81" t="s">
        <v>750</v>
      </c>
      <c r="P81" t="s">
        <v>751</v>
      </c>
      <c r="Q81">
        <f t="shared" si="2"/>
        <v>8</v>
      </c>
      <c r="R81" t="s">
        <v>752</v>
      </c>
      <c r="S81" t="s">
        <v>753</v>
      </c>
    </row>
    <row r="82" spans="1:19">
      <c r="A82" t="s">
        <v>756</v>
      </c>
      <c r="B82" t="s">
        <v>757</v>
      </c>
      <c r="C82" t="str">
        <f>TRIM(LEFT(B82, FIND(" ",B82, FIND(" ",B82, FIND(" ",B82)+1)+1)))</f>
        <v>Wayona Usb Nylon</v>
      </c>
      <c r="D82" t="s">
        <v>18</v>
      </c>
      <c r="E82" s="6" t="str">
        <f t="shared" si="3"/>
        <v>Computers&amp;Accessories</v>
      </c>
      <c r="F82">
        <v>399</v>
      </c>
      <c r="G82" s="4">
        <v>1099</v>
      </c>
      <c r="H82" s="4" t="str">
        <f>IF(Table1[[#This Row],[actual_price]]&lt;200, "&lt;₹200", IF(Table1[[#This Row],[actual_price]]&lt;=500, "₹200–₹500", "&gt;₹500"))</f>
        <v>&gt;₹500</v>
      </c>
      <c r="I82" s="1">
        <v>0.64</v>
      </c>
      <c r="J82">
        <v>4.2</v>
      </c>
      <c r="K82" s="4">
        <v>24269</v>
      </c>
      <c r="L82" s="13">
        <f>Table1[[#This Row],[rating_count]]*Table1[[#This Row],[actual_price]]</f>
        <v>26671631</v>
      </c>
      <c r="M82" t="s">
        <v>758</v>
      </c>
      <c r="N82" t="s">
        <v>20</v>
      </c>
      <c r="O82" t="s">
        <v>21</v>
      </c>
      <c r="P82" t="s">
        <v>22</v>
      </c>
      <c r="Q82">
        <f t="shared" si="2"/>
        <v>8</v>
      </c>
      <c r="R82" t="s">
        <v>23</v>
      </c>
      <c r="S82" t="s">
        <v>759</v>
      </c>
    </row>
    <row r="83" spans="1:19">
      <c r="A83" t="s">
        <v>762</v>
      </c>
      <c r="B83" t="s">
        <v>763</v>
      </c>
      <c r="C83" t="str">
        <f>TRIM(LEFT(B83, FIND(" ",B83, FIND(" ",B83, FIND(" ",B83)+1)+1)))</f>
        <v>Flix (Beetel) Usb</v>
      </c>
      <c r="D83" t="s">
        <v>18</v>
      </c>
      <c r="E83" s="6" t="str">
        <f t="shared" si="3"/>
        <v>Computers&amp;Accessories</v>
      </c>
      <c r="F83">
        <v>139</v>
      </c>
      <c r="G83" s="4">
        <v>249</v>
      </c>
      <c r="H83" s="4" t="str">
        <f>IF(Table1[[#This Row],[actual_price]]&lt;200, "&lt;₹200", IF(Table1[[#This Row],[actual_price]]&lt;=500, "₹200–₹500", "&gt;₹500"))</f>
        <v>₹200–₹500</v>
      </c>
      <c r="I83" s="1">
        <v>0.44</v>
      </c>
      <c r="J83">
        <v>4</v>
      </c>
      <c r="K83" s="4">
        <v>9378</v>
      </c>
      <c r="L83" s="13">
        <f>Table1[[#This Row],[rating_count]]*Table1[[#This Row],[actual_price]]</f>
        <v>2335122</v>
      </c>
      <c r="M83" t="s">
        <v>764</v>
      </c>
      <c r="N83" t="s">
        <v>236</v>
      </c>
      <c r="O83" t="s">
        <v>237</v>
      </c>
      <c r="P83" t="s">
        <v>238</v>
      </c>
      <c r="Q83">
        <f t="shared" si="2"/>
        <v>8</v>
      </c>
      <c r="R83" t="s">
        <v>239</v>
      </c>
      <c r="S83" t="s">
        <v>765</v>
      </c>
    </row>
    <row r="84" spans="1:19">
      <c r="A84" t="s">
        <v>768</v>
      </c>
      <c r="B84" t="s">
        <v>769</v>
      </c>
      <c r="C84" t="str">
        <f>TRIM(LEFT(B84, FIND(" ",B84, FIND(" ",B84, FIND(" ",B84)+1)+1)))</f>
        <v>SKYWALL 81.28 cm</v>
      </c>
      <c r="D84" t="s">
        <v>169</v>
      </c>
      <c r="E84" s="6" t="str">
        <f t="shared" si="3"/>
        <v>Electronics</v>
      </c>
      <c r="F84" s="2">
        <v>7299</v>
      </c>
      <c r="G84" s="4">
        <v>19125</v>
      </c>
      <c r="H84" s="4" t="str">
        <f>IF(Table1[[#This Row],[actual_price]]&lt;200, "&lt;₹200", IF(Table1[[#This Row],[actual_price]]&lt;=500, "₹200–₹500", "&gt;₹500"))</f>
        <v>&gt;₹500</v>
      </c>
      <c r="I84" s="1">
        <v>0.62</v>
      </c>
      <c r="J84">
        <v>3.4</v>
      </c>
      <c r="K84" s="4">
        <v>902</v>
      </c>
      <c r="L84" s="13">
        <f>Table1[[#This Row],[rating_count]]*Table1[[#This Row],[actual_price]]</f>
        <v>17250750</v>
      </c>
      <c r="M84" t="s">
        <v>770</v>
      </c>
      <c r="N84" t="s">
        <v>771</v>
      </c>
      <c r="O84" t="s">
        <v>772</v>
      </c>
      <c r="P84" t="s">
        <v>773</v>
      </c>
      <c r="Q84">
        <f t="shared" si="2"/>
        <v>8</v>
      </c>
      <c r="R84" t="s">
        <v>774</v>
      </c>
      <c r="S84" t="s">
        <v>775</v>
      </c>
    </row>
    <row r="85" spans="1:19">
      <c r="A85" t="s">
        <v>778</v>
      </c>
      <c r="B85" t="s">
        <v>779</v>
      </c>
      <c r="C85" t="str">
        <f>TRIM(LEFT(B85, FIND(" ",B85, FIND(" ",B85, FIND(" ",B85)+1)+1)))</f>
        <v>boAt A 350</v>
      </c>
      <c r="D85" t="s">
        <v>18</v>
      </c>
      <c r="E85" s="6" t="str">
        <f t="shared" si="3"/>
        <v>Computers&amp;Accessories</v>
      </c>
      <c r="F85">
        <v>299</v>
      </c>
      <c r="G85" s="4">
        <v>799</v>
      </c>
      <c r="H85" s="4" t="str">
        <f>IF(Table1[[#This Row],[actual_price]]&lt;200, "&lt;₹200", IF(Table1[[#This Row],[actual_price]]&lt;=500, "₹200–₹500", "&gt;₹500"))</f>
        <v>&gt;₹500</v>
      </c>
      <c r="I85" s="1">
        <v>0.63</v>
      </c>
      <c r="J85">
        <v>4.4000000000000004</v>
      </c>
      <c r="K85" s="4">
        <v>28791</v>
      </c>
      <c r="L85" s="13">
        <f>Table1[[#This Row],[rating_count]]*Table1[[#This Row],[actual_price]]</f>
        <v>23004009</v>
      </c>
      <c r="M85" t="s">
        <v>780</v>
      </c>
      <c r="N85" t="s">
        <v>781</v>
      </c>
      <c r="O85" t="s">
        <v>782</v>
      </c>
      <c r="P85" t="s">
        <v>783</v>
      </c>
      <c r="Q85">
        <f t="shared" si="2"/>
        <v>8</v>
      </c>
      <c r="R85" t="s">
        <v>784</v>
      </c>
      <c r="S85" t="s">
        <v>785</v>
      </c>
    </row>
    <row r="86" spans="1:19">
      <c r="A86" t="s">
        <v>788</v>
      </c>
      <c r="B86" t="s">
        <v>789</v>
      </c>
      <c r="C86" t="str">
        <f>TRIM(LEFT(B86, FIND(" ",B86, FIND(" ",B86, FIND(" ",B86)+1)+1)))</f>
        <v>Wayona Usb Type</v>
      </c>
      <c r="D86" t="s">
        <v>18</v>
      </c>
      <c r="E86" s="6" t="str">
        <f t="shared" si="3"/>
        <v>Computers&amp;Accessories</v>
      </c>
      <c r="F86">
        <v>325</v>
      </c>
      <c r="G86" s="4">
        <v>1299</v>
      </c>
      <c r="H86" s="4" t="str">
        <f>IF(Table1[[#This Row],[actual_price]]&lt;200, "&lt;₹200", IF(Table1[[#This Row],[actual_price]]&lt;=500, "₹200–₹500", "&gt;₹500"))</f>
        <v>&gt;₹500</v>
      </c>
      <c r="I86" s="1">
        <v>0.75</v>
      </c>
      <c r="J86">
        <v>4.2</v>
      </c>
      <c r="K86" s="4">
        <v>10576</v>
      </c>
      <c r="L86" s="13">
        <f>Table1[[#This Row],[rating_count]]*Table1[[#This Row],[actual_price]]</f>
        <v>13738224</v>
      </c>
      <c r="M86" t="s">
        <v>790</v>
      </c>
      <c r="N86" t="s">
        <v>791</v>
      </c>
      <c r="O86" t="s">
        <v>792</v>
      </c>
      <c r="P86" t="s">
        <v>793</v>
      </c>
      <c r="Q86">
        <f t="shared" si="2"/>
        <v>8</v>
      </c>
      <c r="R86" t="s">
        <v>794</v>
      </c>
      <c r="S86" t="s">
        <v>795</v>
      </c>
    </row>
    <row r="87" spans="1:19">
      <c r="A87" t="s">
        <v>798</v>
      </c>
      <c r="B87" t="s">
        <v>799</v>
      </c>
      <c r="C87" t="str">
        <f>TRIM(LEFT(B87, FIND(" ",B87, FIND(" ",B87, FIND(" ",B87)+1)+1)))</f>
        <v>OnePlus 108 cm</v>
      </c>
      <c r="D87" t="s">
        <v>169</v>
      </c>
      <c r="E87" s="6" t="str">
        <f t="shared" si="3"/>
        <v>Electronics</v>
      </c>
      <c r="F87" s="2">
        <v>29999</v>
      </c>
      <c r="G87" s="4">
        <v>39999</v>
      </c>
      <c r="H87" s="4" t="str">
        <f>IF(Table1[[#This Row],[actual_price]]&lt;200, "&lt;₹200", IF(Table1[[#This Row],[actual_price]]&lt;=500, "₹200–₹500", "&gt;₹500"))</f>
        <v>&gt;₹500</v>
      </c>
      <c r="I87" s="1">
        <v>0.25</v>
      </c>
      <c r="J87">
        <v>4.2</v>
      </c>
      <c r="K87" s="4">
        <v>7298</v>
      </c>
      <c r="L87" s="13">
        <f>Table1[[#This Row],[rating_count]]*Table1[[#This Row],[actual_price]]</f>
        <v>291912702</v>
      </c>
      <c r="M87" t="s">
        <v>800</v>
      </c>
      <c r="N87" t="s">
        <v>379</v>
      </c>
      <c r="O87" t="s">
        <v>380</v>
      </c>
      <c r="P87" t="s">
        <v>381</v>
      </c>
      <c r="Q87">
        <f t="shared" si="2"/>
        <v>8</v>
      </c>
      <c r="R87" t="s">
        <v>382</v>
      </c>
      <c r="S87" t="s">
        <v>383</v>
      </c>
    </row>
    <row r="88" spans="1:19">
      <c r="A88" t="s">
        <v>803</v>
      </c>
      <c r="B88" t="s">
        <v>804</v>
      </c>
      <c r="C88" t="str">
        <f>TRIM(LEFT(B88, FIND(" ",B88, FIND(" ",B88, FIND(" ",B88)+1)+1)))</f>
        <v>Acer 127 cm</v>
      </c>
      <c r="D88" t="s">
        <v>169</v>
      </c>
      <c r="E88" s="6" t="str">
        <f t="shared" si="3"/>
        <v>Electronics</v>
      </c>
      <c r="F88" s="2">
        <v>27999</v>
      </c>
      <c r="G88" s="4">
        <v>40990</v>
      </c>
      <c r="H88" s="4" t="str">
        <f>IF(Table1[[#This Row],[actual_price]]&lt;200, "&lt;₹200", IF(Table1[[#This Row],[actual_price]]&lt;=500, "₹200–₹500", "&gt;₹500"))</f>
        <v>&gt;₹500</v>
      </c>
      <c r="I88" s="1">
        <v>0.32</v>
      </c>
      <c r="J88">
        <v>4.3</v>
      </c>
      <c r="K88" s="4">
        <v>4703</v>
      </c>
      <c r="L88" s="13">
        <f>Table1[[#This Row],[rating_count]]*Table1[[#This Row],[actual_price]]</f>
        <v>192775970</v>
      </c>
      <c r="M88" t="s">
        <v>805</v>
      </c>
      <c r="N88" t="s">
        <v>246</v>
      </c>
      <c r="O88" t="s">
        <v>247</v>
      </c>
      <c r="P88" t="s">
        <v>248</v>
      </c>
      <c r="Q88">
        <f t="shared" si="2"/>
        <v>8</v>
      </c>
      <c r="R88" t="s">
        <v>249</v>
      </c>
      <c r="S88" t="s">
        <v>13024</v>
      </c>
    </row>
    <row r="89" spans="1:19">
      <c r="A89" t="s">
        <v>808</v>
      </c>
      <c r="B89" t="s">
        <v>809</v>
      </c>
      <c r="C89" t="str">
        <f>TRIM(LEFT(B89, FIND(" ",B89, FIND(" ",B89, FIND(" ",B89)+1)+1)))</f>
        <v>Samsung 108 cm</v>
      </c>
      <c r="D89" t="s">
        <v>169</v>
      </c>
      <c r="E89" s="6" t="str">
        <f t="shared" si="3"/>
        <v>Electronics</v>
      </c>
      <c r="F89" s="2">
        <v>30990</v>
      </c>
      <c r="G89" s="4">
        <v>52900</v>
      </c>
      <c r="H89" s="4" t="str">
        <f>IF(Table1[[#This Row],[actual_price]]&lt;200, "&lt;₹200", IF(Table1[[#This Row],[actual_price]]&lt;=500, "₹200–₹500", "&gt;₹500"))</f>
        <v>&gt;₹500</v>
      </c>
      <c r="I89" s="1">
        <v>0.41</v>
      </c>
      <c r="J89">
        <v>4.3</v>
      </c>
      <c r="K89" s="4">
        <v>7109</v>
      </c>
      <c r="L89" s="13">
        <f>Table1[[#This Row],[rating_count]]*Table1[[#This Row],[actual_price]]</f>
        <v>376066100</v>
      </c>
      <c r="M89" t="s">
        <v>810</v>
      </c>
      <c r="N89" t="s">
        <v>579</v>
      </c>
      <c r="O89" t="s">
        <v>580</v>
      </c>
      <c r="P89" t="s">
        <v>581</v>
      </c>
      <c r="Q89">
        <f t="shared" si="2"/>
        <v>8</v>
      </c>
      <c r="R89" t="s">
        <v>582</v>
      </c>
      <c r="S89" t="s">
        <v>583</v>
      </c>
    </row>
    <row r="90" spans="1:19">
      <c r="A90" t="s">
        <v>813</v>
      </c>
      <c r="B90" t="s">
        <v>814</v>
      </c>
      <c r="C90" t="str">
        <f>TRIM(LEFT(B90, FIND(" ",B90, FIND(" ",B90, FIND(" ",B90)+1)+1)))</f>
        <v>Lapster 65W compatible</v>
      </c>
      <c r="D90" t="s">
        <v>18</v>
      </c>
      <c r="E90" s="6" t="str">
        <f t="shared" si="3"/>
        <v>Computers&amp;Accessories</v>
      </c>
      <c r="F90">
        <v>199</v>
      </c>
      <c r="G90" s="4">
        <v>999</v>
      </c>
      <c r="H90" s="4" t="str">
        <f>IF(Table1[[#This Row],[actual_price]]&lt;200, "&lt;₹200", IF(Table1[[#This Row],[actual_price]]&lt;=500, "₹200–₹500", "&gt;₹500"))</f>
        <v>&gt;₹500</v>
      </c>
      <c r="I90" s="1">
        <v>0.8</v>
      </c>
      <c r="J90">
        <v>4.5</v>
      </c>
      <c r="K90" s="4">
        <v>127</v>
      </c>
      <c r="L90" s="13">
        <f>Table1[[#This Row],[rating_count]]*Table1[[#This Row],[actual_price]]</f>
        <v>126873</v>
      </c>
      <c r="M90" t="s">
        <v>815</v>
      </c>
      <c r="N90" t="s">
        <v>816</v>
      </c>
      <c r="O90" t="s">
        <v>817</v>
      </c>
      <c r="P90" t="s">
        <v>818</v>
      </c>
      <c r="Q90">
        <f t="shared" si="2"/>
        <v>8</v>
      </c>
      <c r="R90" t="s">
        <v>819</v>
      </c>
      <c r="S90" t="s">
        <v>820</v>
      </c>
    </row>
    <row r="91" spans="1:19">
      <c r="A91" t="s">
        <v>823</v>
      </c>
      <c r="B91" t="s">
        <v>824</v>
      </c>
      <c r="C91" t="str">
        <f>TRIM(LEFT(B91, FIND(" ",B91, FIND(" ",B91, FIND(" ",B91)+1)+1)))</f>
        <v>Wayona Nylon Braided</v>
      </c>
      <c r="D91" t="s">
        <v>18</v>
      </c>
      <c r="E91" s="6" t="str">
        <f t="shared" si="3"/>
        <v>Computers&amp;Accessories</v>
      </c>
      <c r="F91">
        <v>649</v>
      </c>
      <c r="G91" s="4">
        <v>1999</v>
      </c>
      <c r="H91" s="4" t="str">
        <f>IF(Table1[[#This Row],[actual_price]]&lt;200, "&lt;₹200", IF(Table1[[#This Row],[actual_price]]&lt;=500, "₹200–₹500", "&gt;₹500"))</f>
        <v>&gt;₹500</v>
      </c>
      <c r="I91" s="1">
        <v>0.68</v>
      </c>
      <c r="J91">
        <v>4.2</v>
      </c>
      <c r="K91" s="4">
        <v>24269</v>
      </c>
      <c r="L91" s="13">
        <f>Table1[[#This Row],[rating_count]]*Table1[[#This Row],[actual_price]]</f>
        <v>48513731</v>
      </c>
      <c r="M91" t="s">
        <v>417</v>
      </c>
      <c r="N91" t="s">
        <v>20</v>
      </c>
      <c r="O91" t="s">
        <v>21</v>
      </c>
      <c r="P91" t="s">
        <v>22</v>
      </c>
      <c r="Q91">
        <f t="shared" si="2"/>
        <v>8</v>
      </c>
      <c r="R91" t="s">
        <v>23</v>
      </c>
      <c r="S91" t="s">
        <v>825</v>
      </c>
    </row>
    <row r="92" spans="1:19">
      <c r="A92" t="s">
        <v>828</v>
      </c>
      <c r="B92" t="s">
        <v>829</v>
      </c>
      <c r="C92" t="str">
        <f>TRIM(LEFT(B92, FIND(" ",B92, FIND(" ",B92, FIND(" ",B92)+1)+1)))</f>
        <v>Gizga Essentials USB</v>
      </c>
      <c r="D92" t="s">
        <v>98</v>
      </c>
      <c r="E92" s="6" t="str">
        <f t="shared" si="3"/>
        <v>Computers&amp;Accessories</v>
      </c>
      <c r="F92">
        <v>269</v>
      </c>
      <c r="G92" s="4">
        <v>800</v>
      </c>
      <c r="H92" s="4" t="str">
        <f>IF(Table1[[#This Row],[actual_price]]&lt;200, "&lt;₹200", IF(Table1[[#This Row],[actual_price]]&lt;=500, "₹200–₹500", "&gt;₹500"))</f>
        <v>&gt;₹500</v>
      </c>
      <c r="I92" s="1">
        <v>0.66</v>
      </c>
      <c r="J92">
        <v>3.6</v>
      </c>
      <c r="K92" s="4">
        <v>10134</v>
      </c>
      <c r="L92" s="13">
        <f>Table1[[#This Row],[rating_count]]*Table1[[#This Row],[actual_price]]</f>
        <v>8107200</v>
      </c>
      <c r="M92" t="s">
        <v>830</v>
      </c>
      <c r="N92" t="s">
        <v>831</v>
      </c>
      <c r="O92" t="s">
        <v>832</v>
      </c>
      <c r="P92" t="s">
        <v>833</v>
      </c>
      <c r="Q92">
        <f t="shared" si="2"/>
        <v>8</v>
      </c>
      <c r="R92" t="s">
        <v>834</v>
      </c>
      <c r="S92" t="s">
        <v>835</v>
      </c>
    </row>
    <row r="93" spans="1:19">
      <c r="A93" t="s">
        <v>838</v>
      </c>
      <c r="B93" t="s">
        <v>839</v>
      </c>
      <c r="C93" t="str">
        <f>TRIM(LEFT(B93, FIND(" ",B93, FIND(" ",B93, FIND(" ",B93)+1)+1)))</f>
        <v>OnePlus 108 cm</v>
      </c>
      <c r="D93" t="s">
        <v>169</v>
      </c>
      <c r="E93" s="6" t="str">
        <f t="shared" si="3"/>
        <v>Electronics</v>
      </c>
      <c r="F93" s="2">
        <v>24999</v>
      </c>
      <c r="G93" s="4">
        <v>31999</v>
      </c>
      <c r="H93" s="4" t="str">
        <f>IF(Table1[[#This Row],[actual_price]]&lt;200, "&lt;₹200", IF(Table1[[#This Row],[actual_price]]&lt;=500, "₹200–₹500", "&gt;₹500"))</f>
        <v>&gt;₹500</v>
      </c>
      <c r="I93" s="1">
        <v>0.22</v>
      </c>
      <c r="J93">
        <v>4.2</v>
      </c>
      <c r="K93" s="4">
        <v>34899</v>
      </c>
      <c r="L93" s="13">
        <f>Table1[[#This Row],[rating_count]]*Table1[[#This Row],[actual_price]]</f>
        <v>1116733101</v>
      </c>
      <c r="M93" t="s">
        <v>840</v>
      </c>
      <c r="N93" t="s">
        <v>265</v>
      </c>
      <c r="O93" t="s">
        <v>266</v>
      </c>
      <c r="P93" t="s">
        <v>267</v>
      </c>
      <c r="Q93">
        <f t="shared" si="2"/>
        <v>8</v>
      </c>
      <c r="R93" t="s">
        <v>268</v>
      </c>
      <c r="S93" t="s">
        <v>269</v>
      </c>
    </row>
    <row r="94" spans="1:19">
      <c r="A94" t="s">
        <v>843</v>
      </c>
      <c r="B94" t="s">
        <v>844</v>
      </c>
      <c r="C94" t="str">
        <f>TRIM(LEFT(B94, FIND(" ",B94, FIND(" ",B94, FIND(" ",B94)+1)+1)))</f>
        <v>boAt Deuce USB</v>
      </c>
      <c r="D94" t="s">
        <v>18</v>
      </c>
      <c r="E94" s="6" t="str">
        <f t="shared" si="3"/>
        <v>Computers&amp;Accessories</v>
      </c>
      <c r="F94">
        <v>299</v>
      </c>
      <c r="G94" s="4">
        <v>699</v>
      </c>
      <c r="H94" s="4" t="str">
        <f>IF(Table1[[#This Row],[actual_price]]&lt;200, "&lt;₹200", IF(Table1[[#This Row],[actual_price]]&lt;=500, "₹200–₹500", "&gt;₹500"))</f>
        <v>&gt;₹500</v>
      </c>
      <c r="I94" s="1">
        <v>0.56999999999999995</v>
      </c>
      <c r="J94">
        <v>4.2</v>
      </c>
      <c r="K94" s="4">
        <v>94363</v>
      </c>
      <c r="L94" s="13">
        <f>Table1[[#This Row],[rating_count]]*Table1[[#This Row],[actual_price]]</f>
        <v>65959737</v>
      </c>
      <c r="M94" t="s">
        <v>49</v>
      </c>
      <c r="N94" t="s">
        <v>50</v>
      </c>
      <c r="O94" t="s">
        <v>51</v>
      </c>
      <c r="P94" t="s">
        <v>52</v>
      </c>
      <c r="Q94">
        <f t="shared" si="2"/>
        <v>8</v>
      </c>
      <c r="R94" t="s">
        <v>53</v>
      </c>
      <c r="S94" t="s">
        <v>54</v>
      </c>
    </row>
    <row r="95" spans="1:19">
      <c r="A95" t="s">
        <v>847</v>
      </c>
      <c r="B95" t="s">
        <v>848</v>
      </c>
      <c r="C95" t="str">
        <f>TRIM(LEFT(B95, FIND(" ",B95, FIND(" ",B95, FIND(" ",B95)+1)+1)))</f>
        <v>Lapster USB 3.0</v>
      </c>
      <c r="D95" t="s">
        <v>18</v>
      </c>
      <c r="E95" s="6" t="str">
        <f t="shared" si="3"/>
        <v>Computers&amp;Accessories</v>
      </c>
      <c r="F95">
        <v>199</v>
      </c>
      <c r="G95" s="4">
        <v>999</v>
      </c>
      <c r="H95" s="4" t="str">
        <f>IF(Table1[[#This Row],[actual_price]]&lt;200, "&lt;₹200", IF(Table1[[#This Row],[actual_price]]&lt;=500, "₹200–₹500", "&gt;₹500"))</f>
        <v>&gt;₹500</v>
      </c>
      <c r="I95" s="1">
        <v>0.8</v>
      </c>
      <c r="J95">
        <v>4.0999999999999996</v>
      </c>
      <c r="K95" s="4">
        <v>425</v>
      </c>
      <c r="L95" s="13">
        <f>Table1[[#This Row],[rating_count]]*Table1[[#This Row],[actual_price]]</f>
        <v>424575</v>
      </c>
      <c r="M95" t="s">
        <v>849</v>
      </c>
      <c r="N95" t="s">
        <v>850</v>
      </c>
      <c r="O95" t="s">
        <v>851</v>
      </c>
      <c r="P95" t="s">
        <v>852</v>
      </c>
      <c r="Q95">
        <f t="shared" si="2"/>
        <v>8</v>
      </c>
      <c r="R95" t="s">
        <v>853</v>
      </c>
      <c r="S95" t="s">
        <v>854</v>
      </c>
    </row>
    <row r="96" spans="1:19">
      <c r="A96" t="s">
        <v>857</v>
      </c>
      <c r="B96" t="s">
        <v>858</v>
      </c>
      <c r="C96" t="str">
        <f>TRIM(LEFT(B96, FIND(" ",B96, FIND(" ",B96, FIND(" ",B96)+1)+1)))</f>
        <v>TCL 100 cm</v>
      </c>
      <c r="D96" t="s">
        <v>169</v>
      </c>
      <c r="E96" s="6" t="str">
        <f t="shared" si="3"/>
        <v>Electronics</v>
      </c>
      <c r="F96" s="2">
        <v>18990</v>
      </c>
      <c r="G96" s="4">
        <v>40990</v>
      </c>
      <c r="H96" s="4" t="str">
        <f>IF(Table1[[#This Row],[actual_price]]&lt;200, "&lt;₹200", IF(Table1[[#This Row],[actual_price]]&lt;=500, "₹200–₹500", "&gt;₹500"))</f>
        <v>&gt;₹500</v>
      </c>
      <c r="I96" s="1">
        <v>0.54</v>
      </c>
      <c r="J96">
        <v>4.2</v>
      </c>
      <c r="K96" s="4">
        <v>6659</v>
      </c>
      <c r="L96" s="13">
        <f>Table1[[#This Row],[rating_count]]*Table1[[#This Row],[actual_price]]</f>
        <v>272952410</v>
      </c>
      <c r="M96" t="s">
        <v>859</v>
      </c>
      <c r="N96" t="s">
        <v>860</v>
      </c>
      <c r="O96" t="s">
        <v>861</v>
      </c>
      <c r="P96" t="s">
        <v>862</v>
      </c>
      <c r="Q96">
        <f t="shared" si="2"/>
        <v>8</v>
      </c>
      <c r="R96" t="s">
        <v>863</v>
      </c>
      <c r="S96" t="s">
        <v>864</v>
      </c>
    </row>
    <row r="97" spans="1:19">
      <c r="A97" t="s">
        <v>867</v>
      </c>
      <c r="B97" t="s">
        <v>868</v>
      </c>
      <c r="C97" t="str">
        <f>TRIM(LEFT(B97, FIND(" ",B97, FIND(" ",B97, FIND(" ",B97)+1)+1)))</f>
        <v>ZEBRONICS ZEB-USB150WF1 WiFi</v>
      </c>
      <c r="D97" t="s">
        <v>98</v>
      </c>
      <c r="E97" s="6" t="str">
        <f t="shared" si="3"/>
        <v>Computers&amp;Accessories</v>
      </c>
      <c r="F97">
        <v>290</v>
      </c>
      <c r="G97" s="4">
        <v>349</v>
      </c>
      <c r="H97" s="4" t="str">
        <f>IF(Table1[[#This Row],[actual_price]]&lt;200, "&lt;₹200", IF(Table1[[#This Row],[actual_price]]&lt;=500, "₹200–₹500", "&gt;₹500"))</f>
        <v>₹200–₹500</v>
      </c>
      <c r="I97" s="1">
        <v>0.17</v>
      </c>
      <c r="J97">
        <v>3.7</v>
      </c>
      <c r="K97" s="4">
        <v>1977</v>
      </c>
      <c r="L97" s="13">
        <f>Table1[[#This Row],[rating_count]]*Table1[[#This Row],[actual_price]]</f>
        <v>689973</v>
      </c>
      <c r="M97" t="s">
        <v>869</v>
      </c>
      <c r="N97" t="s">
        <v>870</v>
      </c>
      <c r="O97" t="s">
        <v>871</v>
      </c>
      <c r="P97" t="s">
        <v>872</v>
      </c>
      <c r="Q97">
        <f t="shared" si="2"/>
        <v>8</v>
      </c>
      <c r="R97" t="s">
        <v>873</v>
      </c>
      <c r="S97" t="s">
        <v>874</v>
      </c>
    </row>
    <row r="98" spans="1:19">
      <c r="A98" t="s">
        <v>877</v>
      </c>
      <c r="B98" t="s">
        <v>878</v>
      </c>
      <c r="C98" t="str">
        <f>TRIM(LEFT(B98, FIND(" ",B98, FIND(" ",B98, FIND(" ",B98)+1)+1)))</f>
        <v>LOHAYA Remote Compatible</v>
      </c>
      <c r="D98" t="s">
        <v>462</v>
      </c>
      <c r="E98" s="6" t="str">
        <f t="shared" si="3"/>
        <v>Electronics</v>
      </c>
      <c r="F98">
        <v>249</v>
      </c>
      <c r="G98" s="4">
        <v>799</v>
      </c>
      <c r="H98" s="4" t="str">
        <f>IF(Table1[[#This Row],[actual_price]]&lt;200, "&lt;₹200", IF(Table1[[#This Row],[actual_price]]&lt;=500, "₹200–₹500", "&gt;₹500"))</f>
        <v>&gt;₹500</v>
      </c>
      <c r="I98" s="1">
        <v>0.69</v>
      </c>
      <c r="J98">
        <v>3.8</v>
      </c>
      <c r="K98" s="4">
        <v>1079</v>
      </c>
      <c r="L98" s="13">
        <f>Table1[[#This Row],[rating_count]]*Table1[[#This Row],[actual_price]]</f>
        <v>862121</v>
      </c>
      <c r="M98" t="s">
        <v>879</v>
      </c>
      <c r="N98" t="s">
        <v>880</v>
      </c>
      <c r="O98" t="s">
        <v>881</v>
      </c>
      <c r="P98" t="s">
        <v>882</v>
      </c>
      <c r="Q98">
        <f t="shared" si="2"/>
        <v>8</v>
      </c>
      <c r="R98" t="s">
        <v>883</v>
      </c>
      <c r="S98" t="s">
        <v>884</v>
      </c>
    </row>
    <row r="99" spans="1:19">
      <c r="A99" t="s">
        <v>887</v>
      </c>
      <c r="B99" t="s">
        <v>888</v>
      </c>
      <c r="C99" t="str">
        <f>TRIM(LEFT(B99, FIND(" ",B99, FIND(" ",B99, FIND(" ",B99)+1)+1)))</f>
        <v>Gilary Multi Charging</v>
      </c>
      <c r="D99" t="s">
        <v>18</v>
      </c>
      <c r="E99" s="6" t="str">
        <f t="shared" si="3"/>
        <v>Computers&amp;Accessories</v>
      </c>
      <c r="F99">
        <v>345</v>
      </c>
      <c r="G99" s="4">
        <v>999</v>
      </c>
      <c r="H99" s="4" t="str">
        <f>IF(Table1[[#This Row],[actual_price]]&lt;200, "&lt;₹200", IF(Table1[[#This Row],[actual_price]]&lt;=500, "₹200–₹500", "&gt;₹500"))</f>
        <v>&gt;₹500</v>
      </c>
      <c r="I99" s="1">
        <v>0.65</v>
      </c>
      <c r="J99">
        <v>3.7</v>
      </c>
      <c r="K99" s="4">
        <v>1097</v>
      </c>
      <c r="L99" s="13">
        <f>Table1[[#This Row],[rating_count]]*Table1[[#This Row],[actual_price]]</f>
        <v>1095903</v>
      </c>
      <c r="M99" t="s">
        <v>889</v>
      </c>
      <c r="N99" t="s">
        <v>890</v>
      </c>
      <c r="O99" t="s">
        <v>891</v>
      </c>
      <c r="P99" t="s">
        <v>892</v>
      </c>
      <c r="Q99">
        <f t="shared" si="2"/>
        <v>8</v>
      </c>
      <c r="R99" t="s">
        <v>893</v>
      </c>
      <c r="S99" t="s">
        <v>894</v>
      </c>
    </row>
    <row r="100" spans="1:19">
      <c r="A100" t="s">
        <v>897</v>
      </c>
      <c r="B100" t="s">
        <v>898</v>
      </c>
      <c r="C100" t="str">
        <f>TRIM(LEFT(B100, FIND(" ",B100, FIND(" ",B100, FIND(" ",B100)+1)+1)))</f>
        <v>TP-Link UE300 USB</v>
      </c>
      <c r="D100" t="s">
        <v>98</v>
      </c>
      <c r="E100" s="6" t="str">
        <f t="shared" si="3"/>
        <v>Computers&amp;Accessories</v>
      </c>
      <c r="F100" s="2">
        <v>1099</v>
      </c>
      <c r="G100" s="4">
        <v>1899</v>
      </c>
      <c r="H100" s="4" t="str">
        <f>IF(Table1[[#This Row],[actual_price]]&lt;200, "&lt;₹200", IF(Table1[[#This Row],[actual_price]]&lt;=500, "₹200–₹500", "&gt;₹500"))</f>
        <v>&gt;₹500</v>
      </c>
      <c r="I100" s="1">
        <v>0.42</v>
      </c>
      <c r="J100">
        <v>4.5</v>
      </c>
      <c r="K100" s="4">
        <v>22420</v>
      </c>
      <c r="L100" s="13">
        <f>Table1[[#This Row],[rating_count]]*Table1[[#This Row],[actual_price]]</f>
        <v>42575580</v>
      </c>
      <c r="M100" t="s">
        <v>899</v>
      </c>
      <c r="N100" t="s">
        <v>900</v>
      </c>
      <c r="O100" t="s">
        <v>901</v>
      </c>
      <c r="P100" t="s">
        <v>902</v>
      </c>
      <c r="Q100">
        <f t="shared" si="2"/>
        <v>8</v>
      </c>
      <c r="R100" t="s">
        <v>903</v>
      </c>
      <c r="S100" t="s">
        <v>904</v>
      </c>
    </row>
    <row r="101" spans="1:19">
      <c r="A101" t="s">
        <v>907</v>
      </c>
      <c r="B101" t="s">
        <v>908</v>
      </c>
      <c r="C101" t="str">
        <f>TRIM(LEFT(B101, FIND(" ",B101, FIND(" ",B101, FIND(" ",B101)+1)+1)))</f>
        <v>Wayona Type C</v>
      </c>
      <c r="D101" t="s">
        <v>18</v>
      </c>
      <c r="E101" s="6" t="str">
        <f t="shared" si="3"/>
        <v>Computers&amp;Accessories</v>
      </c>
      <c r="F101">
        <v>719</v>
      </c>
      <c r="G101" s="4">
        <v>1499</v>
      </c>
      <c r="H101" s="4" t="str">
        <f>IF(Table1[[#This Row],[actual_price]]&lt;200, "&lt;₹200", IF(Table1[[#This Row],[actual_price]]&lt;=500, "₹200–₹500", "&gt;₹500"))</f>
        <v>&gt;₹500</v>
      </c>
      <c r="I101" s="1">
        <v>0.52</v>
      </c>
      <c r="J101">
        <v>4.0999999999999996</v>
      </c>
      <c r="K101" s="4">
        <v>1045</v>
      </c>
      <c r="L101" s="13">
        <f>Table1[[#This Row],[rating_count]]*Table1[[#This Row],[actual_price]]</f>
        <v>1566455</v>
      </c>
      <c r="M101" t="s">
        <v>909</v>
      </c>
      <c r="N101" t="s">
        <v>910</v>
      </c>
      <c r="O101" t="s">
        <v>911</v>
      </c>
      <c r="P101" t="s">
        <v>912</v>
      </c>
      <c r="Q101">
        <f t="shared" si="2"/>
        <v>8</v>
      </c>
      <c r="R101" t="s">
        <v>913</v>
      </c>
      <c r="S101" t="s">
        <v>914</v>
      </c>
    </row>
    <row r="102" spans="1:19">
      <c r="A102" t="s">
        <v>917</v>
      </c>
      <c r="B102" t="s">
        <v>918</v>
      </c>
      <c r="C102" t="str">
        <f>TRIM(LEFT(B102, FIND(" ",B102, FIND(" ",B102, FIND(" ",B102)+1)+1)))</f>
        <v>Dealfreez Case Compatible</v>
      </c>
      <c r="D102" t="s">
        <v>462</v>
      </c>
      <c r="E102" s="6" t="str">
        <f t="shared" si="3"/>
        <v>Electronics</v>
      </c>
      <c r="F102">
        <v>349</v>
      </c>
      <c r="G102" s="4">
        <v>1499</v>
      </c>
      <c r="H102" s="4" t="str">
        <f>IF(Table1[[#This Row],[actual_price]]&lt;200, "&lt;₹200", IF(Table1[[#This Row],[actual_price]]&lt;=500, "₹200–₹500", "&gt;₹500"))</f>
        <v>&gt;₹500</v>
      </c>
      <c r="I102" s="1">
        <v>0.77</v>
      </c>
      <c r="J102">
        <v>4.3</v>
      </c>
      <c r="K102" s="4">
        <v>4145</v>
      </c>
      <c r="L102" s="13">
        <f>Table1[[#This Row],[rating_count]]*Table1[[#This Row],[actual_price]]</f>
        <v>6213355</v>
      </c>
      <c r="M102" t="s">
        <v>919</v>
      </c>
      <c r="N102" t="s">
        <v>920</v>
      </c>
      <c r="O102" t="s">
        <v>921</v>
      </c>
      <c r="P102" t="s">
        <v>922</v>
      </c>
      <c r="Q102">
        <f t="shared" si="2"/>
        <v>8</v>
      </c>
      <c r="R102" t="s">
        <v>923</v>
      </c>
      <c r="S102" t="s">
        <v>924</v>
      </c>
    </row>
    <row r="103" spans="1:19">
      <c r="A103" t="s">
        <v>927</v>
      </c>
      <c r="B103" t="s">
        <v>928</v>
      </c>
      <c r="C103" t="str">
        <f>TRIM(LEFT(B103, FIND(" ",B103, FIND(" ",B103, FIND(" ",B103)+1)+1)))</f>
        <v>Amazon Basics New</v>
      </c>
      <c r="D103" t="s">
        <v>18</v>
      </c>
      <c r="E103" s="6" t="str">
        <f t="shared" si="3"/>
        <v>Computers&amp;Accessories</v>
      </c>
      <c r="F103">
        <v>849</v>
      </c>
      <c r="G103" s="4">
        <v>1809</v>
      </c>
      <c r="H103" s="4" t="str">
        <f>IF(Table1[[#This Row],[actual_price]]&lt;200, "&lt;₹200", IF(Table1[[#This Row],[actual_price]]&lt;=500, "₹200–₹500", "&gt;₹500"))</f>
        <v>&gt;₹500</v>
      </c>
      <c r="I103" s="1">
        <v>0.53</v>
      </c>
      <c r="J103">
        <v>4.3</v>
      </c>
      <c r="K103" s="4">
        <v>6547</v>
      </c>
      <c r="L103" s="13">
        <f>Table1[[#This Row],[rating_count]]*Table1[[#This Row],[actual_price]]</f>
        <v>11843523</v>
      </c>
      <c r="M103" t="s">
        <v>498</v>
      </c>
      <c r="N103" t="s">
        <v>929</v>
      </c>
      <c r="O103" t="s">
        <v>930</v>
      </c>
      <c r="P103" t="s">
        <v>931</v>
      </c>
      <c r="Q103">
        <f t="shared" si="2"/>
        <v>8</v>
      </c>
      <c r="R103" t="s">
        <v>932</v>
      </c>
      <c r="S103" t="s">
        <v>933</v>
      </c>
    </row>
    <row r="104" spans="1:19">
      <c r="A104" t="s">
        <v>935</v>
      </c>
      <c r="B104" t="s">
        <v>936</v>
      </c>
      <c r="C104" t="str">
        <f>TRIM(LEFT(B104, FIND(" ",B104, FIND(" ",B104, FIND(" ",B104)+1)+1)))</f>
        <v>Isoelite Remote Compatible</v>
      </c>
      <c r="D104" t="s">
        <v>462</v>
      </c>
      <c r="E104" s="6" t="str">
        <f t="shared" si="3"/>
        <v>Electronics</v>
      </c>
      <c r="F104">
        <v>299</v>
      </c>
      <c r="G104" s="4">
        <v>899</v>
      </c>
      <c r="H104" s="4" t="str">
        <f>IF(Table1[[#This Row],[actual_price]]&lt;200, "&lt;₹200", IF(Table1[[#This Row],[actual_price]]&lt;=500, "₹200–₹500", "&gt;₹500"))</f>
        <v>&gt;₹500</v>
      </c>
      <c r="I104" s="1">
        <v>0.67</v>
      </c>
      <c r="J104">
        <v>4</v>
      </c>
      <c r="K104" s="4">
        <v>1588</v>
      </c>
      <c r="L104" s="13">
        <f>Table1[[#This Row],[rating_count]]*Table1[[#This Row],[actual_price]]</f>
        <v>1427612</v>
      </c>
      <c r="M104" t="s">
        <v>937</v>
      </c>
      <c r="N104" t="s">
        <v>938</v>
      </c>
      <c r="O104" t="s">
        <v>939</v>
      </c>
      <c r="P104" t="s">
        <v>940</v>
      </c>
      <c r="Q104">
        <f t="shared" si="2"/>
        <v>8</v>
      </c>
      <c r="R104" t="s">
        <v>941</v>
      </c>
      <c r="S104" t="s">
        <v>942</v>
      </c>
    </row>
    <row r="105" spans="1:19">
      <c r="A105" t="s">
        <v>945</v>
      </c>
      <c r="B105" t="s">
        <v>946</v>
      </c>
      <c r="C105" t="str">
        <f>TRIM(LEFT(B105, FIND(" ",B105, FIND(" ",B105, FIND(" ",B105)+1)+1)))</f>
        <v>MI 100 cm</v>
      </c>
      <c r="D105" t="s">
        <v>169</v>
      </c>
      <c r="E105" s="6" t="str">
        <f t="shared" si="3"/>
        <v>Electronics</v>
      </c>
      <c r="F105" s="2">
        <v>21999</v>
      </c>
      <c r="G105" s="4">
        <v>29999</v>
      </c>
      <c r="H105" s="4" t="str">
        <f>IF(Table1[[#This Row],[actual_price]]&lt;200, "&lt;₹200", IF(Table1[[#This Row],[actual_price]]&lt;=500, "₹200–₹500", "&gt;₹500"))</f>
        <v>&gt;₹500</v>
      </c>
      <c r="I105" s="1">
        <v>0.27</v>
      </c>
      <c r="J105">
        <v>4.2</v>
      </c>
      <c r="K105" s="4">
        <v>32840</v>
      </c>
      <c r="L105" s="13">
        <f>Table1[[#This Row],[rating_count]]*Table1[[#This Row],[actual_price]]</f>
        <v>985167160</v>
      </c>
      <c r="M105" t="s">
        <v>947</v>
      </c>
      <c r="N105" t="s">
        <v>171</v>
      </c>
      <c r="O105" t="s">
        <v>172</v>
      </c>
      <c r="P105" t="s">
        <v>173</v>
      </c>
      <c r="Q105">
        <f t="shared" si="2"/>
        <v>8</v>
      </c>
      <c r="R105" t="s">
        <v>174</v>
      </c>
      <c r="S105" t="s">
        <v>948</v>
      </c>
    </row>
    <row r="106" spans="1:19">
      <c r="A106" t="s">
        <v>951</v>
      </c>
      <c r="B106" t="s">
        <v>952</v>
      </c>
      <c r="C106" t="str">
        <f>TRIM(LEFT(B106, FIND(" ",B106, FIND(" ",B106, FIND(" ",B106)+1)+1)))</f>
        <v>Wayona Nylon Braided</v>
      </c>
      <c r="D106" t="s">
        <v>18</v>
      </c>
      <c r="E106" s="6" t="str">
        <f t="shared" si="3"/>
        <v>Computers&amp;Accessories</v>
      </c>
      <c r="F106">
        <v>349</v>
      </c>
      <c r="G106" s="4">
        <v>999</v>
      </c>
      <c r="H106" s="4" t="str">
        <f>IF(Table1[[#This Row],[actual_price]]&lt;200, "&lt;₹200", IF(Table1[[#This Row],[actual_price]]&lt;=500, "₹200–₹500", "&gt;₹500"))</f>
        <v>&gt;₹500</v>
      </c>
      <c r="I106" s="1">
        <v>0.65</v>
      </c>
      <c r="J106">
        <v>4.2</v>
      </c>
      <c r="K106" s="4">
        <v>13120</v>
      </c>
      <c r="L106" s="13">
        <f>Table1[[#This Row],[rating_count]]*Table1[[#This Row],[actual_price]]</f>
        <v>13106880</v>
      </c>
      <c r="M106" t="s">
        <v>953</v>
      </c>
      <c r="N106" t="s">
        <v>954</v>
      </c>
      <c r="O106" t="s">
        <v>955</v>
      </c>
      <c r="P106" t="s">
        <v>956</v>
      </c>
      <c r="Q106">
        <f t="shared" si="2"/>
        <v>8</v>
      </c>
      <c r="R106" t="s">
        <v>957</v>
      </c>
      <c r="S106" t="s">
        <v>958</v>
      </c>
    </row>
    <row r="107" spans="1:19">
      <c r="A107" t="s">
        <v>961</v>
      </c>
      <c r="B107" t="s">
        <v>962</v>
      </c>
      <c r="C107" t="str">
        <f>TRIM(LEFT(B107, FIND(" ",B107, FIND(" ",B107, FIND(" ",B107)+1)+1)))</f>
        <v>Wayona Type C</v>
      </c>
      <c r="D107" t="s">
        <v>18</v>
      </c>
      <c r="E107" s="6" t="str">
        <f t="shared" si="3"/>
        <v>Computers&amp;Accessories</v>
      </c>
      <c r="F107">
        <v>399</v>
      </c>
      <c r="G107" s="4">
        <v>999</v>
      </c>
      <c r="H107" s="4" t="str">
        <f>IF(Table1[[#This Row],[actual_price]]&lt;200, "&lt;₹200", IF(Table1[[#This Row],[actual_price]]&lt;=500, "₹200–₹500", "&gt;₹500"))</f>
        <v>&gt;₹500</v>
      </c>
      <c r="I107" s="1">
        <v>0.6</v>
      </c>
      <c r="J107">
        <v>4.3</v>
      </c>
      <c r="K107" s="4">
        <v>2806</v>
      </c>
      <c r="L107" s="13">
        <f>Table1[[#This Row],[rating_count]]*Table1[[#This Row],[actual_price]]</f>
        <v>2803194</v>
      </c>
      <c r="M107" t="s">
        <v>963</v>
      </c>
      <c r="N107" t="s">
        <v>964</v>
      </c>
      <c r="O107" t="s">
        <v>965</v>
      </c>
      <c r="P107" t="s">
        <v>966</v>
      </c>
      <c r="Q107">
        <f t="shared" si="2"/>
        <v>8</v>
      </c>
      <c r="R107" t="s">
        <v>967</v>
      </c>
      <c r="S107" t="s">
        <v>968</v>
      </c>
    </row>
    <row r="108" spans="1:19">
      <c r="A108" t="s">
        <v>971</v>
      </c>
      <c r="B108" t="s">
        <v>972</v>
      </c>
      <c r="C108" t="str">
        <f>TRIM(LEFT(B108, FIND(" ",B108, FIND(" ",B108, FIND(" ",B108)+1)+1)))</f>
        <v>Wayona Nylon Braided</v>
      </c>
      <c r="D108" t="s">
        <v>18</v>
      </c>
      <c r="E108" s="6" t="str">
        <f t="shared" si="3"/>
        <v>Computers&amp;Accessories</v>
      </c>
      <c r="F108">
        <v>449</v>
      </c>
      <c r="G108" s="4">
        <v>1299</v>
      </c>
      <c r="H108" s="4" t="str">
        <f>IF(Table1[[#This Row],[actual_price]]&lt;200, "&lt;₹200", IF(Table1[[#This Row],[actual_price]]&lt;=500, "₹200–₹500", "&gt;₹500"))</f>
        <v>&gt;₹500</v>
      </c>
      <c r="I108" s="1">
        <v>0.65</v>
      </c>
      <c r="J108">
        <v>4.2</v>
      </c>
      <c r="K108" s="4">
        <v>24269</v>
      </c>
      <c r="L108" s="13">
        <f>Table1[[#This Row],[rating_count]]*Table1[[#This Row],[actual_price]]</f>
        <v>31525431</v>
      </c>
      <c r="M108" t="s">
        <v>973</v>
      </c>
      <c r="N108" t="s">
        <v>20</v>
      </c>
      <c r="O108" t="s">
        <v>21</v>
      </c>
      <c r="P108" t="s">
        <v>22</v>
      </c>
      <c r="Q108">
        <f t="shared" si="2"/>
        <v>8</v>
      </c>
      <c r="R108" t="s">
        <v>23</v>
      </c>
      <c r="S108" t="s">
        <v>24</v>
      </c>
    </row>
    <row r="109" spans="1:19">
      <c r="A109" t="s">
        <v>975</v>
      </c>
      <c r="B109" t="s">
        <v>976</v>
      </c>
      <c r="C109" t="str">
        <f>TRIM(LEFT(B109, FIND(" ",B109, FIND(" ",B109, FIND(" ",B109)+1)+1)))</f>
        <v>CROSSVOLT Compatible Dash/Warp</v>
      </c>
      <c r="D109" t="s">
        <v>18</v>
      </c>
      <c r="E109" s="6" t="str">
        <f t="shared" si="3"/>
        <v>Computers&amp;Accessories</v>
      </c>
      <c r="F109">
        <v>299</v>
      </c>
      <c r="G109" s="4">
        <v>999</v>
      </c>
      <c r="H109" s="4" t="str">
        <f>IF(Table1[[#This Row],[actual_price]]&lt;200, "&lt;₹200", IF(Table1[[#This Row],[actual_price]]&lt;=500, "₹200–₹500", "&gt;₹500"))</f>
        <v>&gt;₹500</v>
      </c>
      <c r="I109" s="1">
        <v>0.7</v>
      </c>
      <c r="J109">
        <v>4.3</v>
      </c>
      <c r="K109" s="4">
        <v>766</v>
      </c>
      <c r="L109" s="13">
        <f>Table1[[#This Row],[rating_count]]*Table1[[#This Row],[actual_price]]</f>
        <v>765234</v>
      </c>
      <c r="M109" t="s">
        <v>977</v>
      </c>
      <c r="N109" t="s">
        <v>978</v>
      </c>
      <c r="O109" t="s">
        <v>979</v>
      </c>
      <c r="P109" t="s">
        <v>980</v>
      </c>
      <c r="Q109">
        <f t="shared" si="2"/>
        <v>9</v>
      </c>
      <c r="R109" t="s">
        <v>981</v>
      </c>
      <c r="S109" t="s">
        <v>982</v>
      </c>
    </row>
    <row r="110" spans="1:19">
      <c r="A110" t="s">
        <v>985</v>
      </c>
      <c r="B110" t="s">
        <v>986</v>
      </c>
      <c r="C110" t="str">
        <f>TRIM(LEFT(B110, FIND(" ",B110, FIND(" ",B110, FIND(" ",B110)+1)+1)))</f>
        <v>VU 139 cm</v>
      </c>
      <c r="D110" t="s">
        <v>169</v>
      </c>
      <c r="E110" s="6" t="str">
        <f t="shared" si="3"/>
        <v>Electronics</v>
      </c>
      <c r="F110" s="2">
        <v>37999</v>
      </c>
      <c r="G110" s="4">
        <v>65000</v>
      </c>
      <c r="H110" s="4" t="str">
        <f>IF(Table1[[#This Row],[actual_price]]&lt;200, "&lt;₹200", IF(Table1[[#This Row],[actual_price]]&lt;=500, "₹200–₹500", "&gt;₹500"))</f>
        <v>&gt;₹500</v>
      </c>
      <c r="I110" s="1">
        <v>0.42</v>
      </c>
      <c r="J110">
        <v>4.3</v>
      </c>
      <c r="K110" s="4">
        <v>3587</v>
      </c>
      <c r="L110" s="13">
        <f>Table1[[#This Row],[rating_count]]*Table1[[#This Row],[actual_price]]</f>
        <v>233155000</v>
      </c>
      <c r="M110" t="s">
        <v>987</v>
      </c>
      <c r="N110" t="s">
        <v>988</v>
      </c>
      <c r="O110" t="s">
        <v>989</v>
      </c>
      <c r="P110" t="s">
        <v>990</v>
      </c>
      <c r="Q110">
        <f t="shared" si="2"/>
        <v>4</v>
      </c>
      <c r="R110" t="s">
        <v>991</v>
      </c>
      <c r="S110" t="s">
        <v>992</v>
      </c>
    </row>
    <row r="111" spans="1:19">
      <c r="A111" t="s">
        <v>995</v>
      </c>
      <c r="B111" t="s">
        <v>996</v>
      </c>
      <c r="C111" t="str">
        <f>TRIM(LEFT(B111, FIND(" ",B111, FIND(" ",B111, FIND(" ",B111)+1)+1)))</f>
        <v>PTron Solero T241</v>
      </c>
      <c r="D111" t="s">
        <v>18</v>
      </c>
      <c r="E111" s="6" t="str">
        <f t="shared" si="3"/>
        <v>Computers&amp;Accessories</v>
      </c>
      <c r="F111">
        <v>99</v>
      </c>
      <c r="G111" s="4">
        <v>800</v>
      </c>
      <c r="H111" s="4" t="str">
        <f>IF(Table1[[#This Row],[actual_price]]&lt;200, "&lt;₹200", IF(Table1[[#This Row],[actual_price]]&lt;=500, "₹200–₹500", "&gt;₹500"))</f>
        <v>&gt;₹500</v>
      </c>
      <c r="I111" s="1">
        <v>0.88</v>
      </c>
      <c r="J111">
        <v>3.9</v>
      </c>
      <c r="K111" s="4">
        <v>24871</v>
      </c>
      <c r="L111" s="13">
        <f>Table1[[#This Row],[rating_count]]*Table1[[#This Row],[actual_price]]</f>
        <v>19896800</v>
      </c>
      <c r="M111" t="s">
        <v>997</v>
      </c>
      <c r="N111" t="s">
        <v>69</v>
      </c>
      <c r="O111" t="s">
        <v>70</v>
      </c>
      <c r="P111" t="s">
        <v>71</v>
      </c>
      <c r="Q111">
        <f t="shared" si="2"/>
        <v>9</v>
      </c>
      <c r="R111" t="s">
        <v>72</v>
      </c>
      <c r="S111" t="s">
        <v>998</v>
      </c>
    </row>
    <row r="112" spans="1:19">
      <c r="A112" t="s">
        <v>1001</v>
      </c>
      <c r="B112" t="s">
        <v>1002</v>
      </c>
      <c r="C112" t="str">
        <f>TRIM(LEFT(B112, FIND(" ",B112, FIND(" ",B112, FIND(" ",B112)+1)+1)))</f>
        <v>Croma 80 cm</v>
      </c>
      <c r="D112" t="s">
        <v>508</v>
      </c>
      <c r="E112" s="6" t="str">
        <f t="shared" si="3"/>
        <v>Electronics</v>
      </c>
      <c r="F112" s="2">
        <v>7390</v>
      </c>
      <c r="G112" s="4">
        <v>20000</v>
      </c>
      <c r="H112" s="4" t="str">
        <f>IF(Table1[[#This Row],[actual_price]]&lt;200, "&lt;₹200", IF(Table1[[#This Row],[actual_price]]&lt;=500, "₹200–₹500", "&gt;₹500"))</f>
        <v>&gt;₹500</v>
      </c>
      <c r="I112" s="1">
        <v>0.63</v>
      </c>
      <c r="J112">
        <v>4.0999999999999996</v>
      </c>
      <c r="K112" s="4">
        <v>2581</v>
      </c>
      <c r="L112" s="13">
        <f>Table1[[#This Row],[rating_count]]*Table1[[#This Row],[actual_price]]</f>
        <v>51620000</v>
      </c>
      <c r="M112" t="s">
        <v>1003</v>
      </c>
      <c r="N112" t="s">
        <v>1004</v>
      </c>
      <c r="O112" t="s">
        <v>1005</v>
      </c>
      <c r="P112" t="s">
        <v>1006</v>
      </c>
      <c r="Q112">
        <f t="shared" si="2"/>
        <v>8</v>
      </c>
      <c r="R112" t="s">
        <v>1007</v>
      </c>
      <c r="S112" t="s">
        <v>1008</v>
      </c>
    </row>
    <row r="113" spans="1:19">
      <c r="A113" t="s">
        <v>1011</v>
      </c>
      <c r="B113" t="s">
        <v>1012</v>
      </c>
      <c r="C113" t="str">
        <f>TRIM(LEFT(B113, FIND(" ",B113, FIND(" ",B113, FIND(" ",B113)+1)+1)))</f>
        <v>boAt Laptop, Smartphone</v>
      </c>
      <c r="D113" t="s">
        <v>18</v>
      </c>
      <c r="E113" s="6" t="str">
        <f t="shared" si="3"/>
        <v>Computers&amp;Accessories</v>
      </c>
      <c r="F113">
        <v>273.10000000000002</v>
      </c>
      <c r="G113" s="4">
        <v>999</v>
      </c>
      <c r="H113" s="4" t="str">
        <f>IF(Table1[[#This Row],[actual_price]]&lt;200, "&lt;₹200", IF(Table1[[#This Row],[actual_price]]&lt;=500, "₹200–₹500", "&gt;₹500"))</f>
        <v>&gt;₹500</v>
      </c>
      <c r="I113" s="1">
        <v>0.73</v>
      </c>
      <c r="J113">
        <v>4.3</v>
      </c>
      <c r="K113" s="4">
        <v>20850</v>
      </c>
      <c r="L113" s="13">
        <f>Table1[[#This Row],[rating_count]]*Table1[[#This Row],[actual_price]]</f>
        <v>20829150</v>
      </c>
      <c r="M113" t="s">
        <v>1013</v>
      </c>
      <c r="N113" t="s">
        <v>295</v>
      </c>
      <c r="O113" t="s">
        <v>296</v>
      </c>
      <c r="P113" t="s">
        <v>297</v>
      </c>
      <c r="Q113">
        <f t="shared" si="2"/>
        <v>8</v>
      </c>
      <c r="R113" t="s">
        <v>298</v>
      </c>
      <c r="S113" t="s">
        <v>299</v>
      </c>
    </row>
    <row r="114" spans="1:19">
      <c r="A114" t="s">
        <v>1016</v>
      </c>
      <c r="B114" t="s">
        <v>1017</v>
      </c>
      <c r="C114" t="str">
        <f>TRIM(LEFT(B114, FIND(" ",B114, FIND(" ",B114, FIND(" ",B114)+1)+1)))</f>
        <v>LG 80 cm</v>
      </c>
      <c r="D114" t="s">
        <v>169</v>
      </c>
      <c r="E114" s="6" t="str">
        <f t="shared" si="3"/>
        <v>Electronics</v>
      </c>
      <c r="F114" s="2">
        <v>15990</v>
      </c>
      <c r="G114" s="4">
        <v>23990</v>
      </c>
      <c r="H114" s="4" t="str">
        <f>IF(Table1[[#This Row],[actual_price]]&lt;200, "&lt;₹200", IF(Table1[[#This Row],[actual_price]]&lt;=500, "₹200–₹500", "&gt;₹500"))</f>
        <v>&gt;₹500</v>
      </c>
      <c r="I114" s="1">
        <v>0.33</v>
      </c>
      <c r="J114">
        <v>4.3</v>
      </c>
      <c r="K114" s="4">
        <v>1035</v>
      </c>
      <c r="L114" s="13">
        <f>Table1[[#This Row],[rating_count]]*Table1[[#This Row],[actual_price]]</f>
        <v>24829650</v>
      </c>
      <c r="M114" t="s">
        <v>1018</v>
      </c>
      <c r="N114" t="s">
        <v>1019</v>
      </c>
      <c r="O114" t="s">
        <v>1020</v>
      </c>
      <c r="P114" t="s">
        <v>1021</v>
      </c>
      <c r="Q114">
        <f t="shared" si="2"/>
        <v>8</v>
      </c>
      <c r="R114" t="s">
        <v>1022</v>
      </c>
      <c r="S114" t="s">
        <v>1023</v>
      </c>
    </row>
    <row r="115" spans="1:19">
      <c r="A115" t="s">
        <v>1026</v>
      </c>
      <c r="B115" t="s">
        <v>1027</v>
      </c>
      <c r="C115" t="str">
        <f>TRIM(LEFT(B115, FIND(" ",B115, FIND(" ",B115, FIND(" ",B115)+1)+1)))</f>
        <v>boAt Type C</v>
      </c>
      <c r="D115" t="s">
        <v>18</v>
      </c>
      <c r="E115" s="6" t="str">
        <f t="shared" si="3"/>
        <v>Computers&amp;Accessories</v>
      </c>
      <c r="F115">
        <v>399</v>
      </c>
      <c r="G115" s="4">
        <v>999</v>
      </c>
      <c r="H115" s="4" t="str">
        <f>IF(Table1[[#This Row],[actual_price]]&lt;200, "&lt;₹200", IF(Table1[[#This Row],[actual_price]]&lt;=500, "₹200–₹500", "&gt;₹500"))</f>
        <v>&gt;₹500</v>
      </c>
      <c r="I115" s="1">
        <v>0.6</v>
      </c>
      <c r="J115">
        <v>4.0999999999999996</v>
      </c>
      <c r="K115" s="4">
        <v>1780</v>
      </c>
      <c r="L115" s="13">
        <f>Table1[[#This Row],[rating_count]]*Table1[[#This Row],[actual_price]]</f>
        <v>1778220</v>
      </c>
      <c r="M115" t="s">
        <v>1028</v>
      </c>
      <c r="N115" t="s">
        <v>700</v>
      </c>
      <c r="O115" t="s">
        <v>701</v>
      </c>
      <c r="P115" t="s">
        <v>702</v>
      </c>
      <c r="Q115">
        <f t="shared" si="2"/>
        <v>8</v>
      </c>
      <c r="R115" t="s">
        <v>703</v>
      </c>
      <c r="S115" t="s">
        <v>704</v>
      </c>
    </row>
    <row r="116" spans="1:19">
      <c r="A116" t="s">
        <v>1031</v>
      </c>
      <c r="B116" t="s">
        <v>1032</v>
      </c>
      <c r="C116" t="str">
        <f>TRIM(LEFT(B116, FIND(" ",B116, FIND(" ",B116, FIND(" ",B116)+1)+1)))</f>
        <v>Cotbolt Silicone Protective</v>
      </c>
      <c r="D116" t="s">
        <v>462</v>
      </c>
      <c r="E116" s="6" t="str">
        <f t="shared" si="3"/>
        <v>Electronics</v>
      </c>
      <c r="F116">
        <v>399</v>
      </c>
      <c r="G116" s="4">
        <v>1999</v>
      </c>
      <c r="H116" s="4" t="str">
        <f>IF(Table1[[#This Row],[actual_price]]&lt;200, "&lt;₹200", IF(Table1[[#This Row],[actual_price]]&lt;=500, "₹200–₹500", "&gt;₹500"))</f>
        <v>&gt;₹500</v>
      </c>
      <c r="I116" s="1">
        <v>0.8</v>
      </c>
      <c r="J116">
        <v>4.5</v>
      </c>
      <c r="K116" s="4">
        <v>505</v>
      </c>
      <c r="L116" s="13">
        <f>Table1[[#This Row],[rating_count]]*Table1[[#This Row],[actual_price]]</f>
        <v>1009495</v>
      </c>
      <c r="M116" t="s">
        <v>1033</v>
      </c>
      <c r="N116" t="s">
        <v>1034</v>
      </c>
      <c r="O116" t="s">
        <v>1035</v>
      </c>
      <c r="P116" t="s">
        <v>1036</v>
      </c>
      <c r="Q116">
        <f t="shared" si="2"/>
        <v>8</v>
      </c>
      <c r="R116" t="s">
        <v>1037</v>
      </c>
      <c r="S116" t="s">
        <v>1038</v>
      </c>
    </row>
    <row r="117" spans="1:19">
      <c r="A117" t="s">
        <v>1041</v>
      </c>
      <c r="B117" t="s">
        <v>1042</v>
      </c>
      <c r="C117" t="str">
        <f>TRIM(LEFT(B117, FIND(" ",B117, FIND(" ",B117, FIND(" ",B117)+1)+1)))</f>
        <v>Portronics Konnect L</v>
      </c>
      <c r="D117" t="s">
        <v>18</v>
      </c>
      <c r="E117" s="6" t="str">
        <f t="shared" si="3"/>
        <v>Computers&amp;Accessories</v>
      </c>
      <c r="F117">
        <v>210</v>
      </c>
      <c r="G117" s="4">
        <v>399</v>
      </c>
      <c r="H117" s="4" t="str">
        <f>IF(Table1[[#This Row],[actual_price]]&lt;200, "&lt;₹200", IF(Table1[[#This Row],[actual_price]]&lt;=500, "₹200–₹500", "&gt;₹500"))</f>
        <v>₹200–₹500</v>
      </c>
      <c r="I117" s="1">
        <v>0.47</v>
      </c>
      <c r="J117">
        <v>4.0999999999999996</v>
      </c>
      <c r="K117" s="4">
        <v>1717</v>
      </c>
      <c r="L117" s="13">
        <f>Table1[[#This Row],[rating_count]]*Table1[[#This Row],[actual_price]]</f>
        <v>685083</v>
      </c>
      <c r="M117" t="s">
        <v>1043</v>
      </c>
      <c r="N117" t="s">
        <v>1044</v>
      </c>
      <c r="O117" t="s">
        <v>1045</v>
      </c>
      <c r="P117" t="s">
        <v>1046</v>
      </c>
      <c r="Q117">
        <f t="shared" si="2"/>
        <v>8</v>
      </c>
      <c r="R117" t="s">
        <v>1047</v>
      </c>
      <c r="S117" t="s">
        <v>1048</v>
      </c>
    </row>
    <row r="118" spans="1:19">
      <c r="A118" t="s">
        <v>1051</v>
      </c>
      <c r="B118" t="s">
        <v>1052</v>
      </c>
      <c r="C118" t="str">
        <f>TRIM(LEFT(B118, FIND(" ",B118, FIND(" ",B118, FIND(" ",B118)+1)+1)))</f>
        <v>Electvision Remote Control</v>
      </c>
      <c r="D118" t="s">
        <v>462</v>
      </c>
      <c r="E118" s="6" t="str">
        <f t="shared" si="3"/>
        <v>Electronics</v>
      </c>
      <c r="F118" s="2">
        <v>1299</v>
      </c>
      <c r="G118" s="4">
        <v>1999</v>
      </c>
      <c r="H118" s="4" t="str">
        <f>IF(Table1[[#This Row],[actual_price]]&lt;200, "&lt;₹200", IF(Table1[[#This Row],[actual_price]]&lt;=500, "₹200–₹500", "&gt;₹500"))</f>
        <v>&gt;₹500</v>
      </c>
      <c r="I118" s="1">
        <v>0.35</v>
      </c>
      <c r="J118">
        <v>3.6</v>
      </c>
      <c r="K118" s="4">
        <v>590</v>
      </c>
      <c r="L118" s="13">
        <f>Table1[[#This Row],[rating_count]]*Table1[[#This Row],[actual_price]]</f>
        <v>1179410</v>
      </c>
      <c r="M118" t="s">
        <v>1053</v>
      </c>
      <c r="N118" t="s">
        <v>1054</v>
      </c>
      <c r="O118" t="s">
        <v>1055</v>
      </c>
      <c r="P118" t="s">
        <v>1056</v>
      </c>
      <c r="Q118">
        <f t="shared" si="2"/>
        <v>8</v>
      </c>
      <c r="R118" t="s">
        <v>1057</v>
      </c>
      <c r="S118" t="s">
        <v>1058</v>
      </c>
    </row>
    <row r="119" spans="1:19">
      <c r="A119" t="s">
        <v>1061</v>
      </c>
      <c r="B119" t="s">
        <v>1062</v>
      </c>
      <c r="C119" t="str">
        <f>TRIM(LEFT(B119, FIND(" ",B119, FIND(" ",B119, FIND(" ",B119)+1)+1)))</f>
        <v>King Shine Multi</v>
      </c>
      <c r="D119" t="s">
        <v>18</v>
      </c>
      <c r="E119" s="6" t="str">
        <f t="shared" si="3"/>
        <v>Computers&amp;Accessories</v>
      </c>
      <c r="F119">
        <v>347</v>
      </c>
      <c r="G119" s="4">
        <v>999</v>
      </c>
      <c r="H119" s="4" t="str">
        <f>IF(Table1[[#This Row],[actual_price]]&lt;200, "&lt;₹200", IF(Table1[[#This Row],[actual_price]]&lt;=500, "₹200–₹500", "&gt;₹500"))</f>
        <v>&gt;₹500</v>
      </c>
      <c r="I119" s="1">
        <v>0.65</v>
      </c>
      <c r="J119">
        <v>3.5</v>
      </c>
      <c r="K119" s="4">
        <v>1121</v>
      </c>
      <c r="L119" s="13">
        <f>Table1[[#This Row],[rating_count]]*Table1[[#This Row],[actual_price]]</f>
        <v>1119879</v>
      </c>
      <c r="M119" t="s">
        <v>1063</v>
      </c>
      <c r="N119" t="s">
        <v>1064</v>
      </c>
      <c r="O119" t="s">
        <v>1065</v>
      </c>
      <c r="P119" t="s">
        <v>1066</v>
      </c>
      <c r="Q119">
        <f t="shared" si="2"/>
        <v>8</v>
      </c>
      <c r="R119" t="s">
        <v>1067</v>
      </c>
      <c r="S119" t="s">
        <v>1068</v>
      </c>
    </row>
    <row r="120" spans="1:19">
      <c r="A120" t="s">
        <v>1071</v>
      </c>
      <c r="B120" t="s">
        <v>1072</v>
      </c>
      <c r="C120" t="str">
        <f>TRIM(LEFT(B120, FIND(" ",B120, FIND(" ",B120, FIND(" ",B120)+1)+1)))</f>
        <v>Lapster 5 pin</v>
      </c>
      <c r="D120" t="s">
        <v>18</v>
      </c>
      <c r="E120" s="6" t="str">
        <f t="shared" si="3"/>
        <v>Computers&amp;Accessories</v>
      </c>
      <c r="F120">
        <v>149</v>
      </c>
      <c r="G120" s="4">
        <v>999</v>
      </c>
      <c r="H120" s="4" t="str">
        <f>IF(Table1[[#This Row],[actual_price]]&lt;200, "&lt;₹200", IF(Table1[[#This Row],[actual_price]]&lt;=500, "₹200–₹500", "&gt;₹500"))</f>
        <v>&gt;₹500</v>
      </c>
      <c r="I120" s="1">
        <v>0.85</v>
      </c>
      <c r="J120">
        <v>4</v>
      </c>
      <c r="K120" s="4">
        <v>1313</v>
      </c>
      <c r="L120" s="13">
        <f>Table1[[#This Row],[rating_count]]*Table1[[#This Row],[actual_price]]</f>
        <v>1311687</v>
      </c>
      <c r="M120" t="s">
        <v>1073</v>
      </c>
      <c r="N120" t="s">
        <v>589</v>
      </c>
      <c r="O120" t="s">
        <v>590</v>
      </c>
      <c r="P120" t="s">
        <v>591</v>
      </c>
      <c r="Q120">
        <f t="shared" si="2"/>
        <v>8</v>
      </c>
      <c r="R120" t="s">
        <v>592</v>
      </c>
      <c r="S120" t="s">
        <v>593</v>
      </c>
    </row>
    <row r="121" spans="1:19">
      <c r="A121" t="s">
        <v>1076</v>
      </c>
      <c r="B121" t="s">
        <v>1077</v>
      </c>
      <c r="C121" t="str">
        <f>TRIM(LEFT(B121, FIND(" ",B121, FIND(" ",B121, FIND(" ",B121)+1)+1)))</f>
        <v>Portronics Konnect Spydr</v>
      </c>
      <c r="D121" t="s">
        <v>18</v>
      </c>
      <c r="E121" s="6" t="str">
        <f t="shared" si="3"/>
        <v>Computers&amp;Accessories</v>
      </c>
      <c r="F121">
        <v>228</v>
      </c>
      <c r="G121" s="4">
        <v>899</v>
      </c>
      <c r="H121" s="4" t="str">
        <f>IF(Table1[[#This Row],[actual_price]]&lt;200, "&lt;₹200", IF(Table1[[#This Row],[actual_price]]&lt;=500, "₹200–₹500", "&gt;₹500"))</f>
        <v>&gt;₹500</v>
      </c>
      <c r="I121" s="1">
        <v>0.75</v>
      </c>
      <c r="J121">
        <v>3.8</v>
      </c>
      <c r="K121" s="4">
        <v>132</v>
      </c>
      <c r="L121" s="13">
        <f>Table1[[#This Row],[rating_count]]*Table1[[#This Row],[actual_price]]</f>
        <v>118668</v>
      </c>
      <c r="M121" t="s">
        <v>1078</v>
      </c>
      <c r="N121" t="s">
        <v>1079</v>
      </c>
      <c r="O121" t="s">
        <v>1080</v>
      </c>
      <c r="P121" t="s">
        <v>1081</v>
      </c>
      <c r="Q121">
        <f t="shared" si="2"/>
        <v>8</v>
      </c>
      <c r="R121" t="s">
        <v>1082</v>
      </c>
      <c r="S121" t="s">
        <v>1083</v>
      </c>
    </row>
    <row r="122" spans="1:19">
      <c r="A122" t="s">
        <v>1086</v>
      </c>
      <c r="B122" t="s">
        <v>1087</v>
      </c>
      <c r="C122" t="str">
        <f>TRIM(LEFT(B122, FIND(" ",B122, FIND(" ",B122, FIND(" ",B122)+1)+1)))</f>
        <v>Belkin Apple Certified</v>
      </c>
      <c r="D122" t="s">
        <v>18</v>
      </c>
      <c r="E122" s="6" t="str">
        <f t="shared" si="3"/>
        <v>Computers&amp;Accessories</v>
      </c>
      <c r="F122" s="2">
        <v>1599</v>
      </c>
      <c r="G122" s="4">
        <v>1999</v>
      </c>
      <c r="H122" s="4" t="str">
        <f>IF(Table1[[#This Row],[actual_price]]&lt;200, "&lt;₹200", IF(Table1[[#This Row],[actual_price]]&lt;=500, "₹200–₹500", "&gt;₹500"))</f>
        <v>&gt;₹500</v>
      </c>
      <c r="I122" s="1">
        <v>0.2</v>
      </c>
      <c r="J122">
        <v>4.4000000000000004</v>
      </c>
      <c r="K122" s="4">
        <v>1951</v>
      </c>
      <c r="L122" s="13">
        <f>Table1[[#This Row],[rating_count]]*Table1[[#This Row],[actual_price]]</f>
        <v>3900049</v>
      </c>
      <c r="M122" t="s">
        <v>1088</v>
      </c>
      <c r="N122" t="s">
        <v>1089</v>
      </c>
      <c r="O122" t="s">
        <v>1090</v>
      </c>
      <c r="P122" t="s">
        <v>1091</v>
      </c>
      <c r="Q122">
        <f t="shared" si="2"/>
        <v>8</v>
      </c>
      <c r="R122" t="s">
        <v>1092</v>
      </c>
      <c r="S122" t="s">
        <v>1093</v>
      </c>
    </row>
    <row r="123" spans="1:19">
      <c r="A123" t="s">
        <v>1096</v>
      </c>
      <c r="B123" t="s">
        <v>1097</v>
      </c>
      <c r="C123" t="str">
        <f>TRIM(LEFT(B123, FIND(" ",B123, FIND(" ",B123, FIND(" ",B123)+1)+1)))</f>
        <v>Remote Control Compatible</v>
      </c>
      <c r="D123" t="s">
        <v>462</v>
      </c>
      <c r="E123" s="6" t="str">
        <f t="shared" si="3"/>
        <v>Electronics</v>
      </c>
      <c r="F123" s="2">
        <v>1499</v>
      </c>
      <c r="G123" s="4">
        <v>3999</v>
      </c>
      <c r="H123" s="4" t="str">
        <f>IF(Table1[[#This Row],[actual_price]]&lt;200, "&lt;₹200", IF(Table1[[#This Row],[actual_price]]&lt;=500, "₹200–₹500", "&gt;₹500"))</f>
        <v>&gt;₹500</v>
      </c>
      <c r="I123" s="1">
        <v>0.63</v>
      </c>
      <c r="J123">
        <v>3.7</v>
      </c>
      <c r="K123" s="4">
        <v>37</v>
      </c>
      <c r="L123" s="13">
        <f>Table1[[#This Row],[rating_count]]*Table1[[#This Row],[actual_price]]</f>
        <v>147963</v>
      </c>
      <c r="M123" t="s">
        <v>1098</v>
      </c>
      <c r="N123" t="s">
        <v>1099</v>
      </c>
      <c r="O123" t="s">
        <v>1100</v>
      </c>
      <c r="P123" t="s">
        <v>1101</v>
      </c>
      <c r="Q123">
        <f t="shared" si="2"/>
        <v>8</v>
      </c>
      <c r="R123" t="s">
        <v>1102</v>
      </c>
      <c r="S123" t="s">
        <v>1103</v>
      </c>
    </row>
    <row r="124" spans="1:19">
      <c r="A124" t="s">
        <v>1106</v>
      </c>
      <c r="B124" t="s">
        <v>1107</v>
      </c>
      <c r="C124" t="str">
        <f>TRIM(LEFT(B124, FIND(" ",B124, FIND(" ",B124, FIND(" ",B124)+1)+1)))</f>
        <v>VW 80 cm</v>
      </c>
      <c r="D124" t="s">
        <v>169</v>
      </c>
      <c r="E124" s="6" t="str">
        <f t="shared" si="3"/>
        <v>Electronics</v>
      </c>
      <c r="F124" s="2">
        <v>8499</v>
      </c>
      <c r="G124" s="4">
        <v>15999</v>
      </c>
      <c r="H124" s="4" t="str">
        <f>IF(Table1[[#This Row],[actual_price]]&lt;200, "&lt;₹200", IF(Table1[[#This Row],[actual_price]]&lt;=500, "₹200–₹500", "&gt;₹500"))</f>
        <v>&gt;₹500</v>
      </c>
      <c r="I124" s="1">
        <v>0.47</v>
      </c>
      <c r="J124">
        <v>4.3</v>
      </c>
      <c r="K124" s="4">
        <v>592</v>
      </c>
      <c r="L124" s="13">
        <f>Table1[[#This Row],[rating_count]]*Table1[[#This Row],[actual_price]]</f>
        <v>9471408</v>
      </c>
      <c r="M124" t="s">
        <v>1108</v>
      </c>
      <c r="N124" t="s">
        <v>1109</v>
      </c>
      <c r="O124" t="s">
        <v>1110</v>
      </c>
      <c r="P124" t="s">
        <v>1111</v>
      </c>
      <c r="Q124">
        <f t="shared" si="2"/>
        <v>8</v>
      </c>
      <c r="R124" t="s">
        <v>1112</v>
      </c>
      <c r="S124" t="s">
        <v>1113</v>
      </c>
    </row>
    <row r="125" spans="1:19">
      <c r="A125" t="s">
        <v>1116</v>
      </c>
      <c r="B125" t="s">
        <v>1117</v>
      </c>
      <c r="C125" t="str">
        <f>TRIM(LEFT(B125, FIND(" ",B125, FIND(" ",B125, FIND(" ",B125)+1)+1)))</f>
        <v>Hisense 108 cm</v>
      </c>
      <c r="D125" t="s">
        <v>169</v>
      </c>
      <c r="E125" s="6" t="str">
        <f t="shared" si="3"/>
        <v>Electronics</v>
      </c>
      <c r="F125" s="2">
        <v>20990</v>
      </c>
      <c r="G125" s="4">
        <v>44990</v>
      </c>
      <c r="H125" s="4" t="str">
        <f>IF(Table1[[#This Row],[actual_price]]&lt;200, "&lt;₹200", IF(Table1[[#This Row],[actual_price]]&lt;=500, "₹200–₹500", "&gt;₹500"))</f>
        <v>&gt;₹500</v>
      </c>
      <c r="I125" s="1">
        <v>0.53</v>
      </c>
      <c r="J125">
        <v>4.0999999999999996</v>
      </c>
      <c r="K125" s="4">
        <v>1259</v>
      </c>
      <c r="L125" s="13">
        <f>Table1[[#This Row],[rating_count]]*Table1[[#This Row],[actual_price]]</f>
        <v>56642410</v>
      </c>
      <c r="M125" t="s">
        <v>1118</v>
      </c>
      <c r="N125" t="s">
        <v>1119</v>
      </c>
      <c r="O125" t="s">
        <v>1120</v>
      </c>
      <c r="P125" t="s">
        <v>1121</v>
      </c>
      <c r="Q125">
        <f t="shared" si="2"/>
        <v>8</v>
      </c>
      <c r="R125" t="s">
        <v>1122</v>
      </c>
      <c r="S125" t="s">
        <v>1123</v>
      </c>
    </row>
    <row r="126" spans="1:19">
      <c r="A126" t="s">
        <v>1126</v>
      </c>
      <c r="B126" t="s">
        <v>1127</v>
      </c>
      <c r="C126" t="str">
        <f>TRIM(LEFT(B126, FIND(" ",B126, FIND(" ",B126, FIND(" ",B126)+1)+1)))</f>
        <v>Redmi 126 cm</v>
      </c>
      <c r="D126" t="s">
        <v>169</v>
      </c>
      <c r="E126" s="6" t="str">
        <f t="shared" si="3"/>
        <v>Electronics</v>
      </c>
      <c r="F126" s="2">
        <v>32999</v>
      </c>
      <c r="G126" s="4">
        <v>44999</v>
      </c>
      <c r="H126" s="4" t="str">
        <f>IF(Table1[[#This Row],[actual_price]]&lt;200, "&lt;₹200", IF(Table1[[#This Row],[actual_price]]&lt;=500, "₹200–₹500", "&gt;₹500"))</f>
        <v>&gt;₹500</v>
      </c>
      <c r="I126" s="1">
        <v>0.27</v>
      </c>
      <c r="J126">
        <v>4.2</v>
      </c>
      <c r="K126" s="4">
        <v>45238</v>
      </c>
      <c r="L126" s="13">
        <f>Table1[[#This Row],[rating_count]]*Table1[[#This Row],[actual_price]]</f>
        <v>2035664762</v>
      </c>
      <c r="M126" t="s">
        <v>1128</v>
      </c>
      <c r="N126" t="s">
        <v>609</v>
      </c>
      <c r="O126" t="s">
        <v>610</v>
      </c>
      <c r="P126" t="s">
        <v>611</v>
      </c>
      <c r="Q126">
        <f t="shared" si="2"/>
        <v>8</v>
      </c>
      <c r="R126" t="s">
        <v>612</v>
      </c>
      <c r="S126" t="s">
        <v>613</v>
      </c>
    </row>
    <row r="127" spans="1:19">
      <c r="A127" t="s">
        <v>1131</v>
      </c>
      <c r="B127" t="s">
        <v>1132</v>
      </c>
      <c r="C127" t="str">
        <f>TRIM(LEFT(B127, FIND(" ",B127, FIND(" ",B127, FIND(" ",B127)+1)+1)))</f>
        <v>AmazonBasics 6-Feet DisplayPort</v>
      </c>
      <c r="D127" t="s">
        <v>129</v>
      </c>
      <c r="E127" s="6" t="str">
        <f t="shared" si="3"/>
        <v>Electronics</v>
      </c>
      <c r="F127">
        <v>799</v>
      </c>
      <c r="G127" s="4">
        <v>1700</v>
      </c>
      <c r="H127" s="4" t="str">
        <f>IF(Table1[[#This Row],[actual_price]]&lt;200, "&lt;₹200", IF(Table1[[#This Row],[actual_price]]&lt;=500, "₹200–₹500", "&gt;₹500"))</f>
        <v>&gt;₹500</v>
      </c>
      <c r="I127" s="1">
        <v>0.53</v>
      </c>
      <c r="J127">
        <v>4.0999999999999996</v>
      </c>
      <c r="K127" s="4">
        <v>28638</v>
      </c>
      <c r="L127" s="13">
        <f>Table1[[#This Row],[rating_count]]*Table1[[#This Row],[actual_price]]</f>
        <v>48684600</v>
      </c>
      <c r="M127" t="s">
        <v>1133</v>
      </c>
      <c r="N127" t="s">
        <v>1134</v>
      </c>
      <c r="O127" t="s">
        <v>1135</v>
      </c>
      <c r="P127" t="s">
        <v>1136</v>
      </c>
      <c r="Q127">
        <f t="shared" si="2"/>
        <v>8</v>
      </c>
      <c r="R127" t="s">
        <v>1137</v>
      </c>
      <c r="S127" t="s">
        <v>1138</v>
      </c>
    </row>
    <row r="128" spans="1:19">
      <c r="A128" t="s">
        <v>1141</v>
      </c>
      <c r="B128" t="s">
        <v>1142</v>
      </c>
      <c r="C128" t="str">
        <f>TRIM(LEFT(B128, FIND(" ",B128, FIND(" ",B128, FIND(" ",B128)+1)+1)))</f>
        <v>AmazonBasics 3 Feet</v>
      </c>
      <c r="D128" t="s">
        <v>129</v>
      </c>
      <c r="E128" s="6" t="str">
        <f t="shared" si="3"/>
        <v>Electronics</v>
      </c>
      <c r="F128">
        <v>229</v>
      </c>
      <c r="G128" s="4">
        <v>595</v>
      </c>
      <c r="H128" s="4" t="str">
        <f>IF(Table1[[#This Row],[actual_price]]&lt;200, "&lt;₹200", IF(Table1[[#This Row],[actual_price]]&lt;=500, "₹200–₹500", "&gt;₹500"))</f>
        <v>&gt;₹500</v>
      </c>
      <c r="I128" s="1">
        <v>0.62</v>
      </c>
      <c r="J128">
        <v>4.3</v>
      </c>
      <c r="K128" s="4">
        <v>12835</v>
      </c>
      <c r="L128" s="13">
        <f>Table1[[#This Row],[rating_count]]*Table1[[#This Row],[actual_price]]</f>
        <v>7636825</v>
      </c>
      <c r="M128" t="s">
        <v>1143</v>
      </c>
      <c r="N128" t="s">
        <v>1144</v>
      </c>
      <c r="O128" t="s">
        <v>1145</v>
      </c>
      <c r="P128" t="s">
        <v>1146</v>
      </c>
      <c r="Q128">
        <f t="shared" si="2"/>
        <v>8</v>
      </c>
      <c r="R128" t="s">
        <v>1147</v>
      </c>
      <c r="S128" t="s">
        <v>1148</v>
      </c>
    </row>
    <row r="129" spans="1:19">
      <c r="A129" t="s">
        <v>1151</v>
      </c>
      <c r="B129" t="s">
        <v>1152</v>
      </c>
      <c r="C129" t="str">
        <f>TRIM(LEFT(B129, FIND(" ",B129, FIND(" ",B129, FIND(" ",B129)+1)+1)))</f>
        <v>iFFALCON 80 cm</v>
      </c>
      <c r="D129" t="s">
        <v>169</v>
      </c>
      <c r="E129" s="6" t="str">
        <f t="shared" si="3"/>
        <v>Electronics</v>
      </c>
      <c r="F129" s="2">
        <v>9999</v>
      </c>
      <c r="G129" s="4">
        <v>27990</v>
      </c>
      <c r="H129" s="4" t="str">
        <f>IF(Table1[[#This Row],[actual_price]]&lt;200, "&lt;₹200", IF(Table1[[#This Row],[actual_price]]&lt;=500, "₹200–₹500", "&gt;₹500"))</f>
        <v>&gt;₹500</v>
      </c>
      <c r="I129" s="1">
        <v>0.64</v>
      </c>
      <c r="J129">
        <v>4.2</v>
      </c>
      <c r="K129" s="4">
        <v>1269</v>
      </c>
      <c r="L129" s="13">
        <f>Table1[[#This Row],[rating_count]]*Table1[[#This Row],[actual_price]]</f>
        <v>35519310</v>
      </c>
      <c r="M129" t="s">
        <v>1153</v>
      </c>
      <c r="N129" t="s">
        <v>1154</v>
      </c>
      <c r="O129" t="s">
        <v>1155</v>
      </c>
      <c r="P129" t="s">
        <v>1156</v>
      </c>
      <c r="Q129">
        <f t="shared" si="2"/>
        <v>8</v>
      </c>
      <c r="R129" t="s">
        <v>1157</v>
      </c>
      <c r="S129" t="s">
        <v>1158</v>
      </c>
    </row>
    <row r="130" spans="1:19">
      <c r="A130" t="s">
        <v>1161</v>
      </c>
      <c r="B130" t="s">
        <v>1162</v>
      </c>
      <c r="C130" t="str">
        <f>TRIM(LEFT(B130, FIND(" ",B130, FIND(" ",B130, FIND(" ",B130)+1)+1)))</f>
        <v>7SEVEN¬Æ Compatible Lg</v>
      </c>
      <c r="D130" t="s">
        <v>462</v>
      </c>
      <c r="E130" s="6" t="str">
        <f t="shared" si="3"/>
        <v>Electronics</v>
      </c>
      <c r="F130">
        <v>349</v>
      </c>
      <c r="G130" s="4">
        <v>599</v>
      </c>
      <c r="H130" s="4" t="str">
        <f>IF(Table1[[#This Row],[actual_price]]&lt;200, "&lt;₹200", IF(Table1[[#This Row],[actual_price]]&lt;=500, "₹200–₹500", "&gt;₹500"))</f>
        <v>&gt;₹500</v>
      </c>
      <c r="I130" s="1">
        <v>0.42</v>
      </c>
      <c r="J130">
        <v>4.2</v>
      </c>
      <c r="K130" s="4">
        <v>284</v>
      </c>
      <c r="L130" s="13">
        <f>Table1[[#This Row],[rating_count]]*Table1[[#This Row],[actual_price]]</f>
        <v>170116</v>
      </c>
      <c r="M130" t="s">
        <v>1163</v>
      </c>
      <c r="N130" t="s">
        <v>1164</v>
      </c>
      <c r="O130" t="s">
        <v>1165</v>
      </c>
      <c r="P130" t="s">
        <v>1166</v>
      </c>
      <c r="Q130">
        <f t="shared" ref="Q130:Q193" si="4">IF(P130="",0,LEN(O130)-LEN(SUBSTITUTE(O130,",",""))+1)</f>
        <v>8</v>
      </c>
      <c r="R130" t="s">
        <v>1167</v>
      </c>
      <c r="S130" t="s">
        <v>1168</v>
      </c>
    </row>
    <row r="131" spans="1:19">
      <c r="A131" t="s">
        <v>1171</v>
      </c>
      <c r="B131" t="s">
        <v>1172</v>
      </c>
      <c r="C131" t="str">
        <f>TRIM(LEFT(B131, FIND(" ",B131, FIND(" ",B131, FIND(" ",B131)+1)+1)))</f>
        <v>AmazonBasics 3.5mm to</v>
      </c>
      <c r="D131" t="s">
        <v>1173</v>
      </c>
      <c r="E131" s="6" t="str">
        <f t="shared" ref="E131:E194" si="5">LEFT(D131, FIND("|", D131 &amp; "|") - 1)</f>
        <v>Electronics</v>
      </c>
      <c r="F131">
        <v>489</v>
      </c>
      <c r="G131" s="4">
        <v>1200</v>
      </c>
      <c r="H131" s="4" t="str">
        <f>IF(Table1[[#This Row],[actual_price]]&lt;200, "&lt;₹200", IF(Table1[[#This Row],[actual_price]]&lt;=500, "₹200–₹500", "&gt;₹500"))</f>
        <v>&gt;₹500</v>
      </c>
      <c r="I131" s="1">
        <v>0.59</v>
      </c>
      <c r="J131">
        <v>4.4000000000000004</v>
      </c>
      <c r="K131" s="4">
        <v>69538</v>
      </c>
      <c r="L131" s="13">
        <f>Table1[[#This Row],[rating_count]]*Table1[[#This Row],[actual_price]]</f>
        <v>83445600</v>
      </c>
      <c r="M131" t="s">
        <v>1174</v>
      </c>
      <c r="N131" t="s">
        <v>1175</v>
      </c>
      <c r="O131" t="s">
        <v>1176</v>
      </c>
      <c r="P131" t="s">
        <v>1177</v>
      </c>
      <c r="Q131">
        <f t="shared" si="4"/>
        <v>8</v>
      </c>
      <c r="R131" t="s">
        <v>1178</v>
      </c>
      <c r="S131" t="s">
        <v>1179</v>
      </c>
    </row>
    <row r="132" spans="1:19">
      <c r="A132" t="s">
        <v>1182</v>
      </c>
      <c r="B132" t="s">
        <v>1183</v>
      </c>
      <c r="C132" t="str">
        <f>TRIM(LEFT(B132, FIND(" ",B132, FIND(" ",B132, FIND(" ",B132)+1)+1)))</f>
        <v>Acer 109 cm</v>
      </c>
      <c r="D132" t="s">
        <v>169</v>
      </c>
      <c r="E132" s="6" t="str">
        <f t="shared" si="5"/>
        <v>Electronics</v>
      </c>
      <c r="F132" s="2">
        <v>23999</v>
      </c>
      <c r="G132" s="4">
        <v>34990</v>
      </c>
      <c r="H132" s="4" t="str">
        <f>IF(Table1[[#This Row],[actual_price]]&lt;200, "&lt;₹200", IF(Table1[[#This Row],[actual_price]]&lt;=500, "₹200–₹500", "&gt;₹500"))</f>
        <v>&gt;₹500</v>
      </c>
      <c r="I132" s="1">
        <v>0.31</v>
      </c>
      <c r="J132">
        <v>4.3</v>
      </c>
      <c r="K132" s="4">
        <v>4703</v>
      </c>
      <c r="L132" s="13">
        <f>Table1[[#This Row],[rating_count]]*Table1[[#This Row],[actual_price]]</f>
        <v>164557970</v>
      </c>
      <c r="M132" t="s">
        <v>805</v>
      </c>
      <c r="N132" t="s">
        <v>246</v>
      </c>
      <c r="O132" t="s">
        <v>247</v>
      </c>
      <c r="P132" t="s">
        <v>248</v>
      </c>
      <c r="Q132">
        <f t="shared" si="4"/>
        <v>8</v>
      </c>
      <c r="R132" t="s">
        <v>249</v>
      </c>
      <c r="S132" t="s">
        <v>13024</v>
      </c>
    </row>
    <row r="133" spans="1:19">
      <c r="A133" t="s">
        <v>1186</v>
      </c>
      <c r="B133" t="s">
        <v>1187</v>
      </c>
      <c r="C133" t="str">
        <f>TRIM(LEFT(B133, FIND(" ",B133, FIND(" ",B133, FIND(" ",B133)+1)+1)))</f>
        <v>Wayona Usb Type</v>
      </c>
      <c r="D133" t="s">
        <v>18</v>
      </c>
      <c r="E133" s="6" t="str">
        <f t="shared" si="5"/>
        <v>Computers&amp;Accessories</v>
      </c>
      <c r="F133">
        <v>399</v>
      </c>
      <c r="G133" s="4">
        <v>999</v>
      </c>
      <c r="H133" s="4" t="str">
        <f>IF(Table1[[#This Row],[actual_price]]&lt;200, "&lt;₹200", IF(Table1[[#This Row],[actual_price]]&lt;=500, "₹200–₹500", "&gt;₹500"))</f>
        <v>&gt;₹500</v>
      </c>
      <c r="I133" s="1">
        <v>0.6</v>
      </c>
      <c r="J133">
        <v>4.3</v>
      </c>
      <c r="K133" s="4">
        <v>2806</v>
      </c>
      <c r="L133" s="13">
        <f>Table1[[#This Row],[rating_count]]*Table1[[#This Row],[actual_price]]</f>
        <v>2803194</v>
      </c>
      <c r="M133" t="s">
        <v>1188</v>
      </c>
      <c r="N133" t="s">
        <v>964</v>
      </c>
      <c r="O133" t="s">
        <v>965</v>
      </c>
      <c r="P133" t="s">
        <v>966</v>
      </c>
      <c r="Q133">
        <f t="shared" si="4"/>
        <v>8</v>
      </c>
      <c r="R133" t="s">
        <v>967</v>
      </c>
      <c r="S133" t="s">
        <v>968</v>
      </c>
    </row>
    <row r="134" spans="1:19">
      <c r="A134" t="s">
        <v>1191</v>
      </c>
      <c r="B134" t="s">
        <v>1192</v>
      </c>
      <c r="C134" t="str">
        <f>TRIM(LEFT(B134, FIND(" ",B134, FIND(" ",B134, FIND(" ",B134)+1)+1)))</f>
        <v>Saifsmart Outlet Wall</v>
      </c>
      <c r="D134" t="s">
        <v>1193</v>
      </c>
      <c r="E134" s="6" t="str">
        <f t="shared" si="5"/>
        <v>Electronics</v>
      </c>
      <c r="F134">
        <v>349</v>
      </c>
      <c r="G134" s="4">
        <v>1299</v>
      </c>
      <c r="H134" s="4" t="str">
        <f>IF(Table1[[#This Row],[actual_price]]&lt;200, "&lt;₹200", IF(Table1[[#This Row],[actual_price]]&lt;=500, "₹200–₹500", "&gt;₹500"))</f>
        <v>&gt;₹500</v>
      </c>
      <c r="I134" s="1">
        <v>0.73</v>
      </c>
      <c r="J134">
        <v>4</v>
      </c>
      <c r="K134" s="4">
        <v>3295</v>
      </c>
      <c r="L134" s="13">
        <f>Table1[[#This Row],[rating_count]]*Table1[[#This Row],[actual_price]]</f>
        <v>4280205</v>
      </c>
      <c r="M134" t="s">
        <v>1194</v>
      </c>
      <c r="N134" t="s">
        <v>1195</v>
      </c>
      <c r="O134" t="s">
        <v>1196</v>
      </c>
      <c r="P134" t="s">
        <v>1197</v>
      </c>
      <c r="Q134">
        <f t="shared" si="4"/>
        <v>8</v>
      </c>
      <c r="R134" t="s">
        <v>1198</v>
      </c>
      <c r="S134" t="s">
        <v>1199</v>
      </c>
    </row>
    <row r="135" spans="1:19">
      <c r="A135" t="s">
        <v>1202</v>
      </c>
      <c r="B135" t="s">
        <v>1203</v>
      </c>
      <c r="C135" t="str">
        <f>TRIM(LEFT(B135, FIND(" ",B135, FIND(" ",B135, FIND(" ",B135)+1)+1)))</f>
        <v>MI 2-in-1 USB</v>
      </c>
      <c r="D135" t="s">
        <v>18</v>
      </c>
      <c r="E135" s="6" t="str">
        <f t="shared" si="5"/>
        <v>Computers&amp;Accessories</v>
      </c>
      <c r="F135">
        <v>179</v>
      </c>
      <c r="G135" s="4">
        <v>299</v>
      </c>
      <c r="H135" s="4" t="str">
        <f>IF(Table1[[#This Row],[actual_price]]&lt;200, "&lt;₹200", IF(Table1[[#This Row],[actual_price]]&lt;=500, "₹200–₹500", "&gt;₹500"))</f>
        <v>₹200–₹500</v>
      </c>
      <c r="I135" s="1">
        <v>0.4</v>
      </c>
      <c r="J135">
        <v>3.9</v>
      </c>
      <c r="K135" s="4">
        <v>81</v>
      </c>
      <c r="L135" s="13">
        <f>Table1[[#This Row],[rating_count]]*Table1[[#This Row],[actual_price]]</f>
        <v>24219</v>
      </c>
      <c r="M135" t="s">
        <v>1204</v>
      </c>
      <c r="N135" t="s">
        <v>1205</v>
      </c>
      <c r="O135" t="s">
        <v>1206</v>
      </c>
      <c r="P135" t="s">
        <v>1207</v>
      </c>
      <c r="Q135">
        <f t="shared" si="4"/>
        <v>8</v>
      </c>
      <c r="R135" t="s">
        <v>1208</v>
      </c>
      <c r="S135" t="s">
        <v>1209</v>
      </c>
    </row>
    <row r="136" spans="1:19">
      <c r="A136" t="s">
        <v>1212</v>
      </c>
      <c r="B136" t="s">
        <v>1213</v>
      </c>
      <c r="C136" t="str">
        <f>TRIM(LEFT(B136, FIND(" ",B136, FIND(" ",B136, FIND(" ",B136)+1)+1)))</f>
        <v>AmazonBasics New Release</v>
      </c>
      <c r="D136" t="s">
        <v>18</v>
      </c>
      <c r="E136" s="6" t="str">
        <f t="shared" si="5"/>
        <v>Computers&amp;Accessories</v>
      </c>
      <c r="F136">
        <v>689</v>
      </c>
      <c r="G136" s="4">
        <v>1500</v>
      </c>
      <c r="H136" s="4" t="str">
        <f>IF(Table1[[#This Row],[actual_price]]&lt;200, "&lt;₹200", IF(Table1[[#This Row],[actual_price]]&lt;=500, "₹200–₹500", "&gt;₹500"))</f>
        <v>&gt;₹500</v>
      </c>
      <c r="I136" s="1">
        <v>0.54</v>
      </c>
      <c r="J136">
        <v>4.2</v>
      </c>
      <c r="K136" s="4">
        <v>42301</v>
      </c>
      <c r="L136" s="13">
        <f>Table1[[#This Row],[rating_count]]*Table1[[#This Row],[actual_price]]</f>
        <v>63451500</v>
      </c>
      <c r="M136" t="s">
        <v>1214</v>
      </c>
      <c r="N136" t="s">
        <v>1215</v>
      </c>
      <c r="O136" t="s">
        <v>1216</v>
      </c>
      <c r="P136" t="s">
        <v>1217</v>
      </c>
      <c r="Q136">
        <f t="shared" si="4"/>
        <v>8</v>
      </c>
      <c r="R136" t="s">
        <v>1218</v>
      </c>
      <c r="S136" t="s">
        <v>1219</v>
      </c>
    </row>
    <row r="137" spans="1:19">
      <c r="A137" t="s">
        <v>1222</v>
      </c>
      <c r="B137" t="s">
        <v>1223</v>
      </c>
      <c r="C137" t="str">
        <f>TRIM(LEFT(B137, FIND(" ",B137, FIND(" ",B137, FIND(" ",B137)+1)+1)))</f>
        <v>LG 108 cm</v>
      </c>
      <c r="D137" t="s">
        <v>169</v>
      </c>
      <c r="E137" s="6" t="str">
        <f t="shared" si="5"/>
        <v>Electronics</v>
      </c>
      <c r="F137" s="2">
        <v>30990</v>
      </c>
      <c r="G137" s="4">
        <v>49990</v>
      </c>
      <c r="H137" s="4" t="str">
        <f>IF(Table1[[#This Row],[actual_price]]&lt;200, "&lt;₹200", IF(Table1[[#This Row],[actual_price]]&lt;=500, "₹200–₹500", "&gt;₹500"))</f>
        <v>&gt;₹500</v>
      </c>
      <c r="I137" s="1">
        <v>0.38</v>
      </c>
      <c r="J137">
        <v>4.3</v>
      </c>
      <c r="K137" s="4">
        <v>1376</v>
      </c>
      <c r="L137" s="13">
        <f>Table1[[#This Row],[rating_count]]*Table1[[#This Row],[actual_price]]</f>
        <v>68786240</v>
      </c>
      <c r="M137" t="s">
        <v>1224</v>
      </c>
      <c r="N137" t="s">
        <v>1225</v>
      </c>
      <c r="O137" t="s">
        <v>1226</v>
      </c>
      <c r="P137" t="s">
        <v>1227</v>
      </c>
      <c r="Q137">
        <f t="shared" si="4"/>
        <v>8</v>
      </c>
      <c r="R137" t="s">
        <v>1228</v>
      </c>
      <c r="S137" t="s">
        <v>1229</v>
      </c>
    </row>
    <row r="138" spans="1:19">
      <c r="A138" t="s">
        <v>1232</v>
      </c>
      <c r="B138" t="s">
        <v>1233</v>
      </c>
      <c r="C138" t="str">
        <f>TRIM(LEFT(B138, FIND(" ",B138, FIND(" ",B138, FIND(" ",B138)+1)+1)))</f>
        <v>pTron Solero 331</v>
      </c>
      <c r="D138" t="s">
        <v>18</v>
      </c>
      <c r="E138" s="6" t="str">
        <f t="shared" si="5"/>
        <v>Computers&amp;Accessories</v>
      </c>
      <c r="F138">
        <v>249</v>
      </c>
      <c r="G138" s="4">
        <v>931</v>
      </c>
      <c r="H138" s="4" t="str">
        <f>IF(Table1[[#This Row],[actual_price]]&lt;200, "&lt;₹200", IF(Table1[[#This Row],[actual_price]]&lt;=500, "₹200–₹500", "&gt;₹500"))</f>
        <v>&gt;₹500</v>
      </c>
      <c r="I138" s="1">
        <v>0.73</v>
      </c>
      <c r="J138">
        <v>3.9</v>
      </c>
      <c r="K138" s="4">
        <v>1075</v>
      </c>
      <c r="L138" s="13">
        <f>Table1[[#This Row],[rating_count]]*Table1[[#This Row],[actual_price]]</f>
        <v>1000825</v>
      </c>
      <c r="M138" t="s">
        <v>1234</v>
      </c>
      <c r="N138" t="s">
        <v>343</v>
      </c>
      <c r="O138" t="s">
        <v>344</v>
      </c>
      <c r="P138" t="s">
        <v>345</v>
      </c>
      <c r="Q138">
        <f t="shared" si="4"/>
        <v>8</v>
      </c>
      <c r="R138" t="s">
        <v>346</v>
      </c>
      <c r="S138" t="s">
        <v>347</v>
      </c>
    </row>
    <row r="139" spans="1:19">
      <c r="A139" t="s">
        <v>1237</v>
      </c>
      <c r="B139" t="s">
        <v>1238</v>
      </c>
      <c r="C139" t="str">
        <f>TRIM(LEFT(B139, FIND(" ",B139, FIND(" ",B139, FIND(" ",B139)+1)+1)))</f>
        <v>10k 8k 4k</v>
      </c>
      <c r="D139" t="s">
        <v>129</v>
      </c>
      <c r="E139" s="6" t="str">
        <f t="shared" si="5"/>
        <v>Electronics</v>
      </c>
      <c r="F139">
        <v>999</v>
      </c>
      <c r="G139" s="4">
        <v>2399</v>
      </c>
      <c r="H139" s="4" t="str">
        <f>IF(Table1[[#This Row],[actual_price]]&lt;200, "&lt;₹200", IF(Table1[[#This Row],[actual_price]]&lt;=500, "₹200–₹500", "&gt;₹500"))</f>
        <v>&gt;₹500</v>
      </c>
      <c r="I139" s="1">
        <v>0.57999999999999996</v>
      </c>
      <c r="J139">
        <v>4.5999999999999996</v>
      </c>
      <c r="K139" s="4">
        <v>3664</v>
      </c>
      <c r="L139" s="13">
        <f>Table1[[#This Row],[rating_count]]*Table1[[#This Row],[actual_price]]</f>
        <v>8789936</v>
      </c>
      <c r="M139" t="s">
        <v>1239</v>
      </c>
      <c r="N139" t="s">
        <v>1240</v>
      </c>
      <c r="O139" t="s">
        <v>1241</v>
      </c>
      <c r="P139" t="s">
        <v>1242</v>
      </c>
      <c r="Q139">
        <f t="shared" si="4"/>
        <v>3</v>
      </c>
      <c r="R139" t="s">
        <v>1243</v>
      </c>
      <c r="S139" t="s">
        <v>1244</v>
      </c>
    </row>
    <row r="140" spans="1:19">
      <c r="A140" t="s">
        <v>1247</v>
      </c>
      <c r="B140" t="s">
        <v>1248</v>
      </c>
      <c r="C140" t="str">
        <f>TRIM(LEFT(B140, FIND(" ",B140, FIND(" ",B140, FIND(" ",B140)+1)+1)))</f>
        <v>LRIPL Compatible Sony</v>
      </c>
      <c r="D140" t="s">
        <v>462</v>
      </c>
      <c r="E140" s="6" t="str">
        <f t="shared" si="5"/>
        <v>Electronics</v>
      </c>
      <c r="F140">
        <v>399</v>
      </c>
      <c r="G140" s="4">
        <v>399</v>
      </c>
      <c r="H140" s="4" t="str">
        <f>IF(Table1[[#This Row],[actual_price]]&lt;200, "&lt;₹200", IF(Table1[[#This Row],[actual_price]]&lt;=500, "₹200–₹500", "&gt;₹500"))</f>
        <v>₹200–₹500</v>
      </c>
      <c r="I140" s="1">
        <v>0</v>
      </c>
      <c r="J140">
        <v>3.9</v>
      </c>
      <c r="K140" s="4">
        <v>1951</v>
      </c>
      <c r="L140" s="13">
        <f>Table1[[#This Row],[rating_count]]*Table1[[#This Row],[actual_price]]</f>
        <v>778449</v>
      </c>
      <c r="M140" t="s">
        <v>1249</v>
      </c>
      <c r="N140" t="s">
        <v>1250</v>
      </c>
      <c r="O140" t="s">
        <v>1251</v>
      </c>
      <c r="P140" t="s">
        <v>1252</v>
      </c>
      <c r="Q140">
        <f t="shared" si="4"/>
        <v>8</v>
      </c>
      <c r="R140" t="s">
        <v>1253</v>
      </c>
      <c r="S140" t="s">
        <v>1254</v>
      </c>
    </row>
    <row r="141" spans="1:19">
      <c r="A141" t="s">
        <v>1257</v>
      </c>
      <c r="B141" t="s">
        <v>1258</v>
      </c>
      <c r="C141" t="str">
        <f>TRIM(LEFT(B141, FIND(" ",B141, FIND(" ",B141, FIND(" ",B141)+1)+1)))</f>
        <v>boAt Type-c A400</v>
      </c>
      <c r="D141" t="s">
        <v>18</v>
      </c>
      <c r="E141" s="6" t="str">
        <f t="shared" si="5"/>
        <v>Computers&amp;Accessories</v>
      </c>
      <c r="F141">
        <v>349</v>
      </c>
      <c r="G141" s="4">
        <v>699</v>
      </c>
      <c r="H141" s="4" t="str">
        <f>IF(Table1[[#This Row],[actual_price]]&lt;200, "&lt;₹200", IF(Table1[[#This Row],[actual_price]]&lt;=500, "₹200–₹500", "&gt;₹500"))</f>
        <v>&gt;₹500</v>
      </c>
      <c r="I141" s="1">
        <v>0.5</v>
      </c>
      <c r="J141">
        <v>4.3</v>
      </c>
      <c r="K141" s="4">
        <v>20850</v>
      </c>
      <c r="L141" s="13">
        <f>Table1[[#This Row],[rating_count]]*Table1[[#This Row],[actual_price]]</f>
        <v>14574150</v>
      </c>
      <c r="M141" t="s">
        <v>1259</v>
      </c>
      <c r="N141" t="s">
        <v>295</v>
      </c>
      <c r="O141" t="s">
        <v>296</v>
      </c>
      <c r="P141" t="s">
        <v>297</v>
      </c>
      <c r="Q141">
        <f t="shared" si="4"/>
        <v>8</v>
      </c>
      <c r="R141" t="s">
        <v>298</v>
      </c>
      <c r="S141" t="s">
        <v>299</v>
      </c>
    </row>
    <row r="142" spans="1:19">
      <c r="A142" t="s">
        <v>1262</v>
      </c>
      <c r="B142" t="s">
        <v>1263</v>
      </c>
      <c r="C142" t="str">
        <f>TRIM(LEFT(B142, FIND(" ",B142, FIND(" ",B142, FIND(" ",B142)+1)+1)))</f>
        <v>Zoul Type C</v>
      </c>
      <c r="D142" t="s">
        <v>18</v>
      </c>
      <c r="E142" s="6" t="str">
        <f t="shared" si="5"/>
        <v>Computers&amp;Accessories</v>
      </c>
      <c r="F142">
        <v>399</v>
      </c>
      <c r="G142" s="4">
        <v>1099</v>
      </c>
      <c r="H142" s="4" t="str">
        <f>IF(Table1[[#This Row],[actual_price]]&lt;200, "&lt;₹200", IF(Table1[[#This Row],[actual_price]]&lt;=500, "₹200–₹500", "&gt;₹500"))</f>
        <v>&gt;₹500</v>
      </c>
      <c r="I142" s="1">
        <v>0.64</v>
      </c>
      <c r="J142">
        <v>4.0999999999999996</v>
      </c>
      <c r="K142" s="4">
        <v>2685</v>
      </c>
      <c r="L142" s="13">
        <f>Table1[[#This Row],[rating_count]]*Table1[[#This Row],[actual_price]]</f>
        <v>2950815</v>
      </c>
      <c r="M142" t="s">
        <v>1264</v>
      </c>
      <c r="N142" t="s">
        <v>1265</v>
      </c>
      <c r="O142" t="s">
        <v>1266</v>
      </c>
      <c r="P142" t="s">
        <v>1267</v>
      </c>
      <c r="Q142">
        <f t="shared" si="4"/>
        <v>8</v>
      </c>
      <c r="R142" t="s">
        <v>1268</v>
      </c>
      <c r="S142" t="s">
        <v>1269</v>
      </c>
    </row>
    <row r="143" spans="1:19">
      <c r="A143" t="s">
        <v>1272</v>
      </c>
      <c r="B143" t="s">
        <v>1273</v>
      </c>
      <c r="C143" t="str">
        <f>TRIM(LEFT(B143, FIND(" ",B143, FIND(" ",B143, FIND(" ",B143)+1)+1)))</f>
        <v>TP-LINK AC1300 Archer</v>
      </c>
      <c r="D143" t="s">
        <v>98</v>
      </c>
      <c r="E143" s="6" t="str">
        <f t="shared" si="5"/>
        <v>Computers&amp;Accessories</v>
      </c>
      <c r="F143" s="2">
        <v>1699</v>
      </c>
      <c r="G143" s="4">
        <v>2999</v>
      </c>
      <c r="H143" s="4" t="str">
        <f>IF(Table1[[#This Row],[actual_price]]&lt;200, "&lt;₹200", IF(Table1[[#This Row],[actual_price]]&lt;=500, "₹200–₹500", "&gt;₹500"))</f>
        <v>&gt;₹500</v>
      </c>
      <c r="I143" s="1">
        <v>0.43</v>
      </c>
      <c r="J143">
        <v>4.4000000000000004</v>
      </c>
      <c r="K143" s="4">
        <v>24780</v>
      </c>
      <c r="L143" s="13">
        <f>Table1[[#This Row],[rating_count]]*Table1[[#This Row],[actual_price]]</f>
        <v>74315220</v>
      </c>
      <c r="M143" t="s">
        <v>1274</v>
      </c>
      <c r="N143" t="s">
        <v>484</v>
      </c>
      <c r="O143" t="s">
        <v>485</v>
      </c>
      <c r="P143" t="s">
        <v>486</v>
      </c>
      <c r="Q143">
        <f t="shared" si="4"/>
        <v>8</v>
      </c>
      <c r="R143" t="s">
        <v>487</v>
      </c>
      <c r="S143" t="s">
        <v>488</v>
      </c>
    </row>
    <row r="144" spans="1:19">
      <c r="A144" t="s">
        <v>1277</v>
      </c>
      <c r="B144" t="s">
        <v>1278</v>
      </c>
      <c r="C144" t="str">
        <f>TRIM(LEFT(B144, FIND(" ",B144, FIND(" ",B144, FIND(" ",B144)+1)+1)))</f>
        <v>LRIPL Mi Remote</v>
      </c>
      <c r="D144" t="s">
        <v>462</v>
      </c>
      <c r="E144" s="6" t="str">
        <f t="shared" si="5"/>
        <v>Electronics</v>
      </c>
      <c r="F144">
        <v>655</v>
      </c>
      <c r="G144" s="4">
        <v>1099</v>
      </c>
      <c r="H144" s="4" t="str">
        <f>IF(Table1[[#This Row],[actual_price]]&lt;200, "&lt;₹200", IF(Table1[[#This Row],[actual_price]]&lt;=500, "₹200–₹500", "&gt;₹500"))</f>
        <v>&gt;₹500</v>
      </c>
      <c r="I144" s="1">
        <v>0.4</v>
      </c>
      <c r="J144">
        <v>3.2</v>
      </c>
      <c r="K144" s="4">
        <v>285</v>
      </c>
      <c r="L144" s="13">
        <f>Table1[[#This Row],[rating_count]]*Table1[[#This Row],[actual_price]]</f>
        <v>313215</v>
      </c>
      <c r="M144" t="s">
        <v>1279</v>
      </c>
      <c r="N144" t="s">
        <v>1280</v>
      </c>
      <c r="O144" t="s">
        <v>1281</v>
      </c>
      <c r="P144" t="s">
        <v>1282</v>
      </c>
      <c r="Q144">
        <f t="shared" si="4"/>
        <v>8</v>
      </c>
      <c r="R144" t="s">
        <v>1283</v>
      </c>
      <c r="S144" t="s">
        <v>1284</v>
      </c>
    </row>
    <row r="145" spans="1:19">
      <c r="A145" t="s">
        <v>1287</v>
      </c>
      <c r="B145" t="s">
        <v>1288</v>
      </c>
      <c r="C145" t="str">
        <f>TRIM(LEFT(B145, FIND(" ",B145, FIND(" ",B145, FIND(" ",B145)+1)+1)))</f>
        <v>TP-Link Nano USB</v>
      </c>
      <c r="D145" t="s">
        <v>98</v>
      </c>
      <c r="E145" s="6" t="str">
        <f t="shared" si="5"/>
        <v>Computers&amp;Accessories</v>
      </c>
      <c r="F145">
        <v>749</v>
      </c>
      <c r="G145" s="4">
        <v>1339</v>
      </c>
      <c r="H145" s="4" t="str">
        <f>IF(Table1[[#This Row],[actual_price]]&lt;200, "&lt;₹200", IF(Table1[[#This Row],[actual_price]]&lt;=500, "₹200–₹500", "&gt;₹500"))</f>
        <v>&gt;₹500</v>
      </c>
      <c r="I145" s="1">
        <v>0.44</v>
      </c>
      <c r="J145">
        <v>4.2</v>
      </c>
      <c r="K145" s="4">
        <v>179692</v>
      </c>
      <c r="L145" s="13">
        <f>Table1[[#This Row],[rating_count]]*Table1[[#This Row],[actual_price]]</f>
        <v>240607588</v>
      </c>
      <c r="M145" t="s">
        <v>1289</v>
      </c>
      <c r="N145" t="s">
        <v>100</v>
      </c>
      <c r="O145" t="s">
        <v>101</v>
      </c>
      <c r="P145" t="s">
        <v>102</v>
      </c>
      <c r="Q145">
        <f t="shared" si="4"/>
        <v>8</v>
      </c>
      <c r="R145" t="s">
        <v>103</v>
      </c>
      <c r="S145" t="s">
        <v>104</v>
      </c>
    </row>
    <row r="146" spans="1:19">
      <c r="A146" t="s">
        <v>1292</v>
      </c>
      <c r="B146" t="s">
        <v>1293</v>
      </c>
      <c r="C146" t="str">
        <f>TRIM(LEFT(B146, FIND(" ",B146, FIND(" ",B146, FIND(" ",B146)+1)+1)))</f>
        <v>Kodak 80 cm</v>
      </c>
      <c r="D146" t="s">
        <v>169</v>
      </c>
      <c r="E146" s="6" t="str">
        <f t="shared" si="5"/>
        <v>Electronics</v>
      </c>
      <c r="F146" s="2">
        <v>9999</v>
      </c>
      <c r="G146" s="4">
        <v>12999</v>
      </c>
      <c r="H146" s="4" t="str">
        <f>IF(Table1[[#This Row],[actual_price]]&lt;200, "&lt;₹200", IF(Table1[[#This Row],[actual_price]]&lt;=500, "₹200–₹500", "&gt;₹500"))</f>
        <v>&gt;₹500</v>
      </c>
      <c r="I146" s="1">
        <v>0.23</v>
      </c>
      <c r="J146">
        <v>4.2</v>
      </c>
      <c r="K146" s="4">
        <v>6088</v>
      </c>
      <c r="L146" s="13">
        <f>Table1[[#This Row],[rating_count]]*Table1[[#This Row],[actual_price]]</f>
        <v>79137912</v>
      </c>
      <c r="M146" t="s">
        <v>1294</v>
      </c>
      <c r="N146" t="s">
        <v>1295</v>
      </c>
      <c r="O146" t="s">
        <v>1296</v>
      </c>
      <c r="P146" t="s">
        <v>1297</v>
      </c>
      <c r="Q146">
        <f t="shared" si="4"/>
        <v>8</v>
      </c>
      <c r="R146" t="s">
        <v>1298</v>
      </c>
      <c r="S146" t="s">
        <v>1299</v>
      </c>
    </row>
    <row r="147" spans="1:19">
      <c r="A147" t="s">
        <v>1302</v>
      </c>
      <c r="B147" t="s">
        <v>1303</v>
      </c>
      <c r="C147" t="str">
        <f>TRIM(LEFT(B147, FIND(" ",B147, FIND(" ",B147, FIND(" ",B147)+1)+1)))</f>
        <v>Airtel DigitalTV DTH</v>
      </c>
      <c r="D147" t="s">
        <v>462</v>
      </c>
      <c r="E147" s="6" t="str">
        <f t="shared" si="5"/>
        <v>Electronics</v>
      </c>
      <c r="F147">
        <v>195</v>
      </c>
      <c r="G147" s="4">
        <v>499</v>
      </c>
      <c r="H147" s="4" t="str">
        <f>IF(Table1[[#This Row],[actual_price]]&lt;200, "&lt;₹200", IF(Table1[[#This Row],[actual_price]]&lt;=500, "₹200–₹500", "&gt;₹500"))</f>
        <v>₹200–₹500</v>
      </c>
      <c r="I147" s="1">
        <v>0.61</v>
      </c>
      <c r="J147">
        <v>3.7</v>
      </c>
      <c r="K147" s="4">
        <v>1383</v>
      </c>
      <c r="L147" s="13">
        <f>Table1[[#This Row],[rating_count]]*Table1[[#This Row],[actual_price]]</f>
        <v>690117</v>
      </c>
      <c r="M147" t="s">
        <v>1304</v>
      </c>
      <c r="N147" t="s">
        <v>1305</v>
      </c>
      <c r="O147" t="s">
        <v>1306</v>
      </c>
      <c r="P147" t="s">
        <v>1307</v>
      </c>
      <c r="Q147">
        <f t="shared" si="4"/>
        <v>8</v>
      </c>
      <c r="R147" t="s">
        <v>1308</v>
      </c>
      <c r="S147" t="s">
        <v>1309</v>
      </c>
    </row>
    <row r="148" spans="1:19">
      <c r="A148" t="s">
        <v>1312</v>
      </c>
      <c r="B148" t="s">
        <v>1313</v>
      </c>
      <c r="C148" t="str">
        <f>TRIM(LEFT(B148, FIND(" ",B148, FIND(" ",B148, FIND(" ",B148)+1)+1)))</f>
        <v>AmazonBasics New Release</v>
      </c>
      <c r="D148" t="s">
        <v>18</v>
      </c>
      <c r="E148" s="6" t="str">
        <f t="shared" si="5"/>
        <v>Computers&amp;Accessories</v>
      </c>
      <c r="F148">
        <v>999</v>
      </c>
      <c r="G148" s="4">
        <v>2100</v>
      </c>
      <c r="H148" s="4" t="str">
        <f>IF(Table1[[#This Row],[actual_price]]&lt;200, "&lt;₹200", IF(Table1[[#This Row],[actual_price]]&lt;=500, "₹200–₹500", "&gt;₹500"))</f>
        <v>&gt;₹500</v>
      </c>
      <c r="I148" s="1">
        <v>0.52</v>
      </c>
      <c r="J148">
        <v>4.5</v>
      </c>
      <c r="K148" s="4">
        <v>5492</v>
      </c>
      <c r="L148" s="13">
        <f>Table1[[#This Row],[rating_count]]*Table1[[#This Row],[actual_price]]</f>
        <v>11533200</v>
      </c>
      <c r="M148" t="s">
        <v>498</v>
      </c>
      <c r="N148" t="s">
        <v>1314</v>
      </c>
      <c r="O148" t="s">
        <v>1315</v>
      </c>
      <c r="P148" t="s">
        <v>1316</v>
      </c>
      <c r="Q148">
        <f t="shared" si="4"/>
        <v>8</v>
      </c>
      <c r="R148" t="s">
        <v>1317</v>
      </c>
      <c r="S148" t="s">
        <v>1318</v>
      </c>
    </row>
    <row r="149" spans="1:19">
      <c r="A149" t="s">
        <v>1321</v>
      </c>
      <c r="B149" t="s">
        <v>1322</v>
      </c>
      <c r="C149" t="str">
        <f>TRIM(LEFT(B149, FIND(" ",B149, FIND(" ",B149, FIND(" ",B149)+1)+1)))</f>
        <v>Ambrane Fast 100W</v>
      </c>
      <c r="D149" t="s">
        <v>18</v>
      </c>
      <c r="E149" s="6" t="str">
        <f t="shared" si="5"/>
        <v>Computers&amp;Accessories</v>
      </c>
      <c r="F149">
        <v>499</v>
      </c>
      <c r="G149" s="4">
        <v>899</v>
      </c>
      <c r="H149" s="4" t="str">
        <f>IF(Table1[[#This Row],[actual_price]]&lt;200, "&lt;₹200", IF(Table1[[#This Row],[actual_price]]&lt;=500, "₹200–₹500", "&gt;₹500"))</f>
        <v>&gt;₹500</v>
      </c>
      <c r="I149" s="1">
        <v>0.44</v>
      </c>
      <c r="J149">
        <v>4.2</v>
      </c>
      <c r="K149" s="4">
        <v>919</v>
      </c>
      <c r="L149" s="13">
        <f>Table1[[#This Row],[rating_count]]*Table1[[#This Row],[actual_price]]</f>
        <v>826181</v>
      </c>
      <c r="M149" t="s">
        <v>1323</v>
      </c>
      <c r="N149" t="s">
        <v>1324</v>
      </c>
      <c r="O149" t="s">
        <v>1325</v>
      </c>
      <c r="P149" t="s">
        <v>1326</v>
      </c>
      <c r="Q149">
        <f t="shared" si="4"/>
        <v>8</v>
      </c>
      <c r="R149" t="s">
        <v>1327</v>
      </c>
      <c r="S149" t="s">
        <v>1328</v>
      </c>
    </row>
    <row r="150" spans="1:19">
      <c r="A150" t="s">
        <v>1331</v>
      </c>
      <c r="B150" t="s">
        <v>1332</v>
      </c>
      <c r="C150" t="str">
        <f>TRIM(LEFT(B150, FIND(" ",B150, FIND(" ",B150, FIND(" ",B150)+1)+1)))</f>
        <v>BlueRigger Digital Optical</v>
      </c>
      <c r="D150" t="s">
        <v>1333</v>
      </c>
      <c r="E150" s="6" t="str">
        <f t="shared" si="5"/>
        <v>Electronics</v>
      </c>
      <c r="F150">
        <v>416</v>
      </c>
      <c r="G150" s="4">
        <v>599</v>
      </c>
      <c r="H150" s="4" t="str">
        <f>IF(Table1[[#This Row],[actual_price]]&lt;200, "&lt;₹200", IF(Table1[[#This Row],[actual_price]]&lt;=500, "₹200–₹500", "&gt;₹500"))</f>
        <v>&gt;₹500</v>
      </c>
      <c r="I150" s="1">
        <v>0.31</v>
      </c>
      <c r="J150">
        <v>4.2</v>
      </c>
      <c r="K150" s="4">
        <v>30023</v>
      </c>
      <c r="L150" s="13">
        <f>Table1[[#This Row],[rating_count]]*Table1[[#This Row],[actual_price]]</f>
        <v>17983777</v>
      </c>
      <c r="M150" t="s">
        <v>1334</v>
      </c>
      <c r="N150" t="s">
        <v>1335</v>
      </c>
      <c r="O150" t="s">
        <v>1336</v>
      </c>
      <c r="P150" t="s">
        <v>1337</v>
      </c>
      <c r="Q150">
        <f t="shared" si="4"/>
        <v>8</v>
      </c>
      <c r="R150" t="s">
        <v>1338</v>
      </c>
      <c r="S150" t="s">
        <v>1339</v>
      </c>
    </row>
    <row r="151" spans="1:19">
      <c r="A151" t="s">
        <v>1342</v>
      </c>
      <c r="B151" t="s">
        <v>1343</v>
      </c>
      <c r="C151" t="str">
        <f>TRIM(LEFT(B151, FIND(" ",B151, FIND(" ",B151, FIND(" ",B151)+1)+1)))</f>
        <v>Duracell Type-C To</v>
      </c>
      <c r="D151" t="s">
        <v>18</v>
      </c>
      <c r="E151" s="6" t="str">
        <f t="shared" si="5"/>
        <v>Computers&amp;Accessories</v>
      </c>
      <c r="F151">
        <v>368</v>
      </c>
      <c r="G151" s="4">
        <v>699</v>
      </c>
      <c r="H151" s="4" t="str">
        <f>IF(Table1[[#This Row],[actual_price]]&lt;200, "&lt;₹200", IF(Table1[[#This Row],[actual_price]]&lt;=500, "₹200–₹500", "&gt;₹500"))</f>
        <v>&gt;₹500</v>
      </c>
      <c r="I151" s="1">
        <v>0.47</v>
      </c>
      <c r="J151">
        <v>4.2</v>
      </c>
      <c r="K151" s="4">
        <v>387</v>
      </c>
      <c r="L151" s="13">
        <f>Table1[[#This Row],[rating_count]]*Table1[[#This Row],[actual_price]]</f>
        <v>270513</v>
      </c>
      <c r="M151" t="s">
        <v>1344</v>
      </c>
      <c r="N151" t="s">
        <v>1345</v>
      </c>
      <c r="O151" t="s">
        <v>1346</v>
      </c>
      <c r="P151" t="s">
        <v>1347</v>
      </c>
      <c r="Q151">
        <f t="shared" si="4"/>
        <v>8</v>
      </c>
      <c r="R151" t="s">
        <v>1348</v>
      </c>
      <c r="S151" t="s">
        <v>1349</v>
      </c>
    </row>
    <row r="152" spans="1:19">
      <c r="A152" t="s">
        <v>1352</v>
      </c>
      <c r="B152" t="s">
        <v>1353</v>
      </c>
      <c r="C152" t="str">
        <f>TRIM(LEFT(B152, FIND(" ",B152, FIND(" ",B152, FIND(" ",B152)+1)+1)))</f>
        <v>VU 138 cm</v>
      </c>
      <c r="D152" t="s">
        <v>169</v>
      </c>
      <c r="E152" s="6" t="str">
        <f t="shared" si="5"/>
        <v>Electronics</v>
      </c>
      <c r="F152" s="2">
        <v>29990</v>
      </c>
      <c r="G152" s="4">
        <v>65000</v>
      </c>
      <c r="H152" s="4" t="str">
        <f>IF(Table1[[#This Row],[actual_price]]&lt;200, "&lt;₹200", IF(Table1[[#This Row],[actual_price]]&lt;=500, "₹200–₹500", "&gt;₹500"))</f>
        <v>&gt;₹500</v>
      </c>
      <c r="I152" s="1">
        <v>0.54</v>
      </c>
      <c r="J152">
        <v>4.0999999999999996</v>
      </c>
      <c r="K152" s="4">
        <v>211</v>
      </c>
      <c r="L152" s="13">
        <f>Table1[[#This Row],[rating_count]]*Table1[[#This Row],[actual_price]]</f>
        <v>13715000</v>
      </c>
      <c r="M152" t="s">
        <v>1354</v>
      </c>
      <c r="N152" t="s">
        <v>1355</v>
      </c>
      <c r="O152" t="s">
        <v>1356</v>
      </c>
      <c r="P152" t="s">
        <v>1357</v>
      </c>
      <c r="Q152">
        <f t="shared" si="4"/>
        <v>8</v>
      </c>
      <c r="R152" t="s">
        <v>1358</v>
      </c>
      <c r="S152" t="s">
        <v>1359</v>
      </c>
    </row>
    <row r="153" spans="1:19">
      <c r="A153" t="s">
        <v>1362</v>
      </c>
      <c r="B153" t="s">
        <v>1363</v>
      </c>
      <c r="C153" t="str">
        <f>TRIM(LEFT(B153, FIND(" ",B153, FIND(" ",B153, FIND(" ",B153)+1)+1)))</f>
        <v>Zoul USB Type</v>
      </c>
      <c r="D153" t="s">
        <v>18</v>
      </c>
      <c r="E153" s="6" t="str">
        <f t="shared" si="5"/>
        <v>Computers&amp;Accessories</v>
      </c>
      <c r="F153">
        <v>339</v>
      </c>
      <c r="G153" s="4">
        <v>1099</v>
      </c>
      <c r="H153" s="4" t="str">
        <f>IF(Table1[[#This Row],[actual_price]]&lt;200, "&lt;₹200", IF(Table1[[#This Row],[actual_price]]&lt;=500, "₹200–₹500", "&gt;₹500"))</f>
        <v>&gt;₹500</v>
      </c>
      <c r="I153" s="1">
        <v>0.69</v>
      </c>
      <c r="J153">
        <v>4.3</v>
      </c>
      <c r="K153" s="4">
        <v>974</v>
      </c>
      <c r="L153" s="13">
        <f>Table1[[#This Row],[rating_count]]*Table1[[#This Row],[actual_price]]</f>
        <v>1070426</v>
      </c>
      <c r="M153" t="s">
        <v>1364</v>
      </c>
      <c r="N153" t="s">
        <v>323</v>
      </c>
      <c r="O153" t="s">
        <v>324</v>
      </c>
      <c r="P153" t="s">
        <v>325</v>
      </c>
      <c r="Q153">
        <f t="shared" si="4"/>
        <v>8</v>
      </c>
      <c r="R153" t="s">
        <v>326</v>
      </c>
      <c r="S153" t="s">
        <v>327</v>
      </c>
    </row>
    <row r="154" spans="1:19">
      <c r="A154" t="s">
        <v>1367</v>
      </c>
      <c r="B154" t="s">
        <v>1368</v>
      </c>
      <c r="C154" t="str">
        <f>TRIM(LEFT(B154, FIND(" ",B154, FIND(" ",B154, FIND(" ",B154)+1)+1)))</f>
        <v>Samsung 80 cm</v>
      </c>
      <c r="D154" t="s">
        <v>169</v>
      </c>
      <c r="E154" s="6" t="str">
        <f t="shared" si="5"/>
        <v>Electronics</v>
      </c>
      <c r="F154" s="2">
        <v>15490</v>
      </c>
      <c r="G154" s="4">
        <v>20900</v>
      </c>
      <c r="H154" s="4" t="str">
        <f>IF(Table1[[#This Row],[actual_price]]&lt;200, "&lt;₹200", IF(Table1[[#This Row],[actual_price]]&lt;=500, "₹200–₹500", "&gt;₹500"))</f>
        <v>&gt;₹500</v>
      </c>
      <c r="I154" s="1">
        <v>0.26</v>
      </c>
      <c r="J154">
        <v>4.3</v>
      </c>
      <c r="K154" s="4">
        <v>16299</v>
      </c>
      <c r="L154" s="13">
        <f>Table1[[#This Row],[rating_count]]*Table1[[#This Row],[actual_price]]</f>
        <v>340649100</v>
      </c>
      <c r="M154" t="s">
        <v>1369</v>
      </c>
      <c r="N154" t="s">
        <v>226</v>
      </c>
      <c r="O154" t="s">
        <v>227</v>
      </c>
      <c r="P154" t="s">
        <v>228</v>
      </c>
      <c r="Q154">
        <f t="shared" si="4"/>
        <v>8</v>
      </c>
      <c r="R154" t="s">
        <v>229</v>
      </c>
      <c r="S154" t="s">
        <v>230</v>
      </c>
    </row>
    <row r="155" spans="1:19">
      <c r="A155" t="s">
        <v>1372</v>
      </c>
      <c r="B155" t="s">
        <v>1373</v>
      </c>
      <c r="C155" t="str">
        <f>TRIM(LEFT(B155, FIND(" ",B155, FIND(" ",B155, FIND(" ",B155)+1)+1)))</f>
        <v>MI Xiaomi USB</v>
      </c>
      <c r="D155" t="s">
        <v>18</v>
      </c>
      <c r="E155" s="6" t="str">
        <f t="shared" si="5"/>
        <v>Computers&amp;Accessories</v>
      </c>
      <c r="F155">
        <v>499</v>
      </c>
      <c r="G155" s="4">
        <v>1299</v>
      </c>
      <c r="H155" s="4" t="str">
        <f>IF(Table1[[#This Row],[actual_price]]&lt;200, "&lt;₹200", IF(Table1[[#This Row],[actual_price]]&lt;=500, "₹200–₹500", "&gt;₹500"))</f>
        <v>&gt;₹500</v>
      </c>
      <c r="I155" s="1">
        <v>0.62</v>
      </c>
      <c r="J155">
        <v>4.3</v>
      </c>
      <c r="K155" s="4">
        <v>30411</v>
      </c>
      <c r="L155" s="13">
        <f>Table1[[#This Row],[rating_count]]*Table1[[#This Row],[actual_price]]</f>
        <v>39503889</v>
      </c>
      <c r="M155" t="s">
        <v>1374</v>
      </c>
      <c r="N155" t="s">
        <v>89</v>
      </c>
      <c r="O155" t="s">
        <v>90</v>
      </c>
      <c r="P155" t="s">
        <v>91</v>
      </c>
      <c r="Q155">
        <f t="shared" si="4"/>
        <v>8</v>
      </c>
      <c r="R155" t="s">
        <v>92</v>
      </c>
      <c r="S155" t="s">
        <v>93</v>
      </c>
    </row>
    <row r="156" spans="1:19">
      <c r="A156" t="s">
        <v>1377</v>
      </c>
      <c r="B156" t="s">
        <v>1378</v>
      </c>
      <c r="C156" t="str">
        <f>TRIM(LEFT(B156, FIND(" ",B156, FIND(" ",B156, FIND(" ",B156)+1)+1)))</f>
        <v>GENERIC Ultra-Mini Bluetooth</v>
      </c>
      <c r="D156" t="s">
        <v>98</v>
      </c>
      <c r="E156" s="6" t="str">
        <f t="shared" si="5"/>
        <v>Computers&amp;Accessories</v>
      </c>
      <c r="F156">
        <v>249</v>
      </c>
      <c r="G156" s="4">
        <v>399</v>
      </c>
      <c r="H156" s="4" t="str">
        <f>IF(Table1[[#This Row],[actual_price]]&lt;200, "&lt;₹200", IF(Table1[[#This Row],[actual_price]]&lt;=500, "₹200–₹500", "&gt;₹500"))</f>
        <v>₹200–₹500</v>
      </c>
      <c r="I156" s="1">
        <v>0.38</v>
      </c>
      <c r="J156">
        <v>3.4</v>
      </c>
      <c r="K156" s="4">
        <v>4642</v>
      </c>
      <c r="L156" s="13">
        <f>Table1[[#This Row],[rating_count]]*Table1[[#This Row],[actual_price]]</f>
        <v>1852158</v>
      </c>
      <c r="M156" t="s">
        <v>1379</v>
      </c>
      <c r="N156" t="s">
        <v>1380</v>
      </c>
      <c r="O156" t="s">
        <v>1381</v>
      </c>
      <c r="P156" t="s">
        <v>1382</v>
      </c>
      <c r="Q156">
        <f t="shared" si="4"/>
        <v>8</v>
      </c>
      <c r="R156" t="s">
        <v>1383</v>
      </c>
      <c r="S156" t="s">
        <v>1384</v>
      </c>
    </row>
    <row r="157" spans="1:19">
      <c r="A157" t="s">
        <v>1387</v>
      </c>
      <c r="B157" t="s">
        <v>1388</v>
      </c>
      <c r="C157" t="str">
        <f>TRIM(LEFT(B157, FIND(" ",B157, FIND(" ",B157, FIND(" ",B157)+1)+1)))</f>
        <v>7SEVEN¬Æ Compatible for</v>
      </c>
      <c r="D157" t="s">
        <v>462</v>
      </c>
      <c r="E157" s="6" t="str">
        <f t="shared" si="5"/>
        <v>Electronics</v>
      </c>
      <c r="F157">
        <v>399</v>
      </c>
      <c r="G157" s="4">
        <v>799</v>
      </c>
      <c r="H157" s="4" t="str">
        <f>IF(Table1[[#This Row],[actual_price]]&lt;200, "&lt;₹200", IF(Table1[[#This Row],[actual_price]]&lt;=500, "₹200–₹500", "&gt;₹500"))</f>
        <v>&gt;₹500</v>
      </c>
      <c r="I157" s="1">
        <v>0.5</v>
      </c>
      <c r="J157">
        <v>4.3</v>
      </c>
      <c r="K157" s="4">
        <v>12</v>
      </c>
      <c r="L157" s="13">
        <f>Table1[[#This Row],[rating_count]]*Table1[[#This Row],[actual_price]]</f>
        <v>9588</v>
      </c>
      <c r="M157" t="s">
        <v>1389</v>
      </c>
      <c r="N157" t="s">
        <v>1390</v>
      </c>
      <c r="O157" t="s">
        <v>1391</v>
      </c>
      <c r="P157" t="s">
        <v>1392</v>
      </c>
      <c r="Q157">
        <f t="shared" si="4"/>
        <v>1</v>
      </c>
      <c r="R157" t="s">
        <v>1393</v>
      </c>
      <c r="S157" t="s">
        <v>1394</v>
      </c>
    </row>
    <row r="158" spans="1:19">
      <c r="A158" t="s">
        <v>1397</v>
      </c>
      <c r="B158" t="s">
        <v>1398</v>
      </c>
      <c r="C158" t="str">
        <f>TRIM(LEFT(B158, FIND(" ",B158, FIND(" ",B158, FIND(" ",B158)+1)+1)))</f>
        <v>Belkin Apple Certified</v>
      </c>
      <c r="D158" t="s">
        <v>18</v>
      </c>
      <c r="E158" s="6" t="str">
        <f t="shared" si="5"/>
        <v>Computers&amp;Accessories</v>
      </c>
      <c r="F158" s="2">
        <v>1499</v>
      </c>
      <c r="G158" s="4">
        <v>1999</v>
      </c>
      <c r="H158" s="4" t="str">
        <f>IF(Table1[[#This Row],[actual_price]]&lt;200, "&lt;₹200", IF(Table1[[#This Row],[actual_price]]&lt;=500, "₹200–₹500", "&gt;₹500"))</f>
        <v>&gt;₹500</v>
      </c>
      <c r="I158" s="1">
        <v>0.25</v>
      </c>
      <c r="J158">
        <v>4.4000000000000004</v>
      </c>
      <c r="K158" s="4">
        <v>1951</v>
      </c>
      <c r="L158" s="13">
        <f>Table1[[#This Row],[rating_count]]*Table1[[#This Row],[actual_price]]</f>
        <v>3900049</v>
      </c>
      <c r="M158" t="s">
        <v>1399</v>
      </c>
      <c r="N158" t="s">
        <v>1089</v>
      </c>
      <c r="O158" t="s">
        <v>1090</v>
      </c>
      <c r="P158" t="s">
        <v>1091</v>
      </c>
      <c r="Q158">
        <f t="shared" si="4"/>
        <v>8</v>
      </c>
      <c r="R158" t="s">
        <v>1092</v>
      </c>
      <c r="S158" t="s">
        <v>1093</v>
      </c>
    </row>
    <row r="159" spans="1:19">
      <c r="A159" t="s">
        <v>1402</v>
      </c>
      <c r="B159" t="s">
        <v>1403</v>
      </c>
      <c r="C159" t="str">
        <f>TRIM(LEFT(B159, FIND(" ",B159, FIND(" ",B159, FIND(" ",B159)+1)+1)))</f>
        <v>EGate i9 Pro-Max</v>
      </c>
      <c r="D159" t="s">
        <v>1404</v>
      </c>
      <c r="E159" s="6" t="str">
        <f t="shared" si="5"/>
        <v>Electronics</v>
      </c>
      <c r="F159" s="2">
        <v>9490</v>
      </c>
      <c r="G159" s="4">
        <v>15990</v>
      </c>
      <c r="H159" s="4" t="str">
        <f>IF(Table1[[#This Row],[actual_price]]&lt;200, "&lt;₹200", IF(Table1[[#This Row],[actual_price]]&lt;=500, "₹200–₹500", "&gt;₹500"))</f>
        <v>&gt;₹500</v>
      </c>
      <c r="I159" s="1">
        <v>0.41</v>
      </c>
      <c r="J159">
        <v>3.9</v>
      </c>
      <c r="K159" s="4">
        <v>10480</v>
      </c>
      <c r="L159" s="13">
        <f>Table1[[#This Row],[rating_count]]*Table1[[#This Row],[actual_price]]</f>
        <v>167575200</v>
      </c>
      <c r="M159" t="s">
        <v>1405</v>
      </c>
      <c r="N159" t="s">
        <v>1406</v>
      </c>
      <c r="O159" t="s">
        <v>1407</v>
      </c>
      <c r="P159" t="s">
        <v>1408</v>
      </c>
      <c r="Q159">
        <f t="shared" si="4"/>
        <v>8</v>
      </c>
      <c r="R159" t="s">
        <v>1409</v>
      </c>
      <c r="S159" t="s">
        <v>1410</v>
      </c>
    </row>
    <row r="160" spans="1:19">
      <c r="A160" t="s">
        <v>1413</v>
      </c>
      <c r="B160" t="s">
        <v>1414</v>
      </c>
      <c r="C160" t="str">
        <f>TRIM(LEFT(B160, FIND(" ",B160, FIND(" ",B160, FIND(" ",B160)+1)+1)))</f>
        <v>ZEBRONICS HAA2021 HDMI</v>
      </c>
      <c r="D160" t="s">
        <v>129</v>
      </c>
      <c r="E160" s="6" t="str">
        <f t="shared" si="5"/>
        <v>Electronics</v>
      </c>
      <c r="F160">
        <v>637</v>
      </c>
      <c r="G160" s="4">
        <v>1499</v>
      </c>
      <c r="H160" s="4" t="str">
        <f>IF(Table1[[#This Row],[actual_price]]&lt;200, "&lt;₹200", IF(Table1[[#This Row],[actual_price]]&lt;=500, "₹200–₹500", "&gt;₹500"))</f>
        <v>&gt;₹500</v>
      </c>
      <c r="I160" s="1">
        <v>0.57999999999999996</v>
      </c>
      <c r="J160">
        <v>4.0999999999999996</v>
      </c>
      <c r="K160" s="4">
        <v>24</v>
      </c>
      <c r="L160" s="13">
        <f>Table1[[#This Row],[rating_count]]*Table1[[#This Row],[actual_price]]</f>
        <v>35976</v>
      </c>
      <c r="M160" t="s">
        <v>1415</v>
      </c>
      <c r="N160" t="s">
        <v>1416</v>
      </c>
      <c r="O160" t="s">
        <v>1417</v>
      </c>
      <c r="P160" t="s">
        <v>1418</v>
      </c>
      <c r="Q160">
        <f t="shared" si="4"/>
        <v>7</v>
      </c>
      <c r="R160" t="s">
        <v>1419</v>
      </c>
      <c r="S160" t="s">
        <v>1420</v>
      </c>
    </row>
    <row r="161" spans="1:19">
      <c r="A161" t="s">
        <v>1423</v>
      </c>
      <c r="B161" t="s">
        <v>1424</v>
      </c>
      <c r="C161" t="str">
        <f>TRIM(LEFT(B161, FIND(" ",B161, FIND(" ",B161, FIND(" ",B161)+1)+1)))</f>
        <v>7SEVEN¬Æ Compatible for</v>
      </c>
      <c r="D161" t="s">
        <v>462</v>
      </c>
      <c r="E161" s="6" t="str">
        <f t="shared" si="5"/>
        <v>Electronics</v>
      </c>
      <c r="F161">
        <v>399</v>
      </c>
      <c r="G161" s="4">
        <v>899</v>
      </c>
      <c r="H161" s="4" t="str">
        <f>IF(Table1[[#This Row],[actual_price]]&lt;200, "&lt;₹200", IF(Table1[[#This Row],[actual_price]]&lt;=500, "₹200–₹500", "&gt;₹500"))</f>
        <v>&gt;₹500</v>
      </c>
      <c r="I161" s="1">
        <v>0.56000000000000005</v>
      </c>
      <c r="J161">
        <v>3.9</v>
      </c>
      <c r="K161" s="4">
        <v>254</v>
      </c>
      <c r="L161" s="13">
        <f>Table1[[#This Row],[rating_count]]*Table1[[#This Row],[actual_price]]</f>
        <v>228346</v>
      </c>
      <c r="M161" t="s">
        <v>1425</v>
      </c>
      <c r="N161" t="s">
        <v>1426</v>
      </c>
      <c r="O161" t="s">
        <v>1427</v>
      </c>
      <c r="P161" t="s">
        <v>1428</v>
      </c>
      <c r="Q161">
        <f t="shared" si="4"/>
        <v>8</v>
      </c>
      <c r="R161" t="s">
        <v>1429</v>
      </c>
      <c r="S161" t="s">
        <v>1430</v>
      </c>
    </row>
    <row r="162" spans="1:19">
      <c r="A162" t="s">
        <v>1433</v>
      </c>
      <c r="B162" t="s">
        <v>1434</v>
      </c>
      <c r="C162" t="str">
        <f>TRIM(LEFT(B162, FIND(" ",B162, FIND(" ",B162, FIND(" ",B162)+1)+1)))</f>
        <v>AmazonBasics Digital Optical</v>
      </c>
      <c r="D162" t="s">
        <v>1333</v>
      </c>
      <c r="E162" s="6" t="str">
        <f t="shared" si="5"/>
        <v>Electronics</v>
      </c>
      <c r="F162" s="2">
        <v>1089</v>
      </c>
      <c r="G162" s="4">
        <v>1600</v>
      </c>
      <c r="H162" s="4" t="str">
        <f>IF(Table1[[#This Row],[actual_price]]&lt;200, "&lt;₹200", IF(Table1[[#This Row],[actual_price]]&lt;=500, "₹200–₹500", "&gt;₹500"))</f>
        <v>&gt;₹500</v>
      </c>
      <c r="I162" s="1">
        <v>0.32</v>
      </c>
      <c r="J162">
        <v>4</v>
      </c>
      <c r="K162" s="4">
        <v>3565</v>
      </c>
      <c r="L162" s="13">
        <f>Table1[[#This Row],[rating_count]]*Table1[[#This Row],[actual_price]]</f>
        <v>5704000</v>
      </c>
      <c r="M162" t="s">
        <v>1435</v>
      </c>
      <c r="N162" t="s">
        <v>1436</v>
      </c>
      <c r="O162" t="s">
        <v>1437</v>
      </c>
      <c r="P162" t="s">
        <v>1438</v>
      </c>
      <c r="Q162">
        <f t="shared" si="4"/>
        <v>8</v>
      </c>
      <c r="R162" t="s">
        <v>1439</v>
      </c>
      <c r="S162" t="s">
        <v>1440</v>
      </c>
    </row>
    <row r="163" spans="1:19">
      <c r="A163" t="s">
        <v>1443</v>
      </c>
      <c r="B163" t="s">
        <v>1444</v>
      </c>
      <c r="C163" t="str">
        <f>TRIM(LEFT(B163, FIND(" ",B163, FIND(" ",B163, FIND(" ",B163)+1)+1)))</f>
        <v>Wayona Type C</v>
      </c>
      <c r="D163" t="s">
        <v>18</v>
      </c>
      <c r="E163" s="6" t="str">
        <f t="shared" si="5"/>
        <v>Computers&amp;Accessories</v>
      </c>
      <c r="F163">
        <v>339</v>
      </c>
      <c r="G163" s="4">
        <v>999</v>
      </c>
      <c r="H163" s="4" t="str">
        <f>IF(Table1[[#This Row],[actual_price]]&lt;200, "&lt;₹200", IF(Table1[[#This Row],[actual_price]]&lt;=500, "₹200–₹500", "&gt;₹500"))</f>
        <v>&gt;₹500</v>
      </c>
      <c r="I163" s="1">
        <v>0.66</v>
      </c>
      <c r="J163">
        <v>4.3</v>
      </c>
      <c r="K163" s="4">
        <v>6255</v>
      </c>
      <c r="L163" s="13">
        <f>Table1[[#This Row],[rating_count]]*Table1[[#This Row],[actual_price]]</f>
        <v>6248745</v>
      </c>
      <c r="M163" t="s">
        <v>1445</v>
      </c>
      <c r="N163" t="s">
        <v>1446</v>
      </c>
      <c r="O163" t="s">
        <v>1447</v>
      </c>
      <c r="P163" t="s">
        <v>1448</v>
      </c>
      <c r="Q163">
        <f t="shared" si="4"/>
        <v>8</v>
      </c>
      <c r="R163" t="s">
        <v>1449</v>
      </c>
      <c r="S163" t="s">
        <v>13030</v>
      </c>
    </row>
    <row r="164" spans="1:19">
      <c r="A164" t="s">
        <v>1452</v>
      </c>
      <c r="B164" t="s">
        <v>1453</v>
      </c>
      <c r="C164" t="str">
        <f>TRIM(LEFT(B164, FIND(" ",B164, FIND(" ",B164, FIND(" ",B164)+1)+1)))</f>
        <v>Pinnaclz Original Combo</v>
      </c>
      <c r="D164" t="s">
        <v>18</v>
      </c>
      <c r="E164" s="6" t="str">
        <f t="shared" si="5"/>
        <v>Computers&amp;Accessories</v>
      </c>
      <c r="F164">
        <v>149</v>
      </c>
      <c r="G164" s="4">
        <v>499</v>
      </c>
      <c r="H164" s="4" t="str">
        <f>IF(Table1[[#This Row],[actual_price]]&lt;200, "&lt;₹200", IF(Table1[[#This Row],[actual_price]]&lt;=500, "₹200–₹500", "&gt;₹500"))</f>
        <v>₹200–₹500</v>
      </c>
      <c r="I164" s="1">
        <v>0.7</v>
      </c>
      <c r="J164">
        <v>4</v>
      </c>
      <c r="K164" s="4">
        <v>7732</v>
      </c>
      <c r="L164" s="13">
        <f>Table1[[#This Row],[rating_count]]*Table1[[#This Row],[actual_price]]</f>
        <v>3858268</v>
      </c>
      <c r="M164" t="s">
        <v>1454</v>
      </c>
      <c r="N164" t="s">
        <v>690</v>
      </c>
      <c r="O164" t="s">
        <v>691</v>
      </c>
      <c r="P164" t="s">
        <v>692</v>
      </c>
      <c r="Q164">
        <f t="shared" si="4"/>
        <v>8</v>
      </c>
      <c r="R164" t="s">
        <v>693</v>
      </c>
      <c r="S164" t="s">
        <v>694</v>
      </c>
    </row>
    <row r="165" spans="1:19">
      <c r="A165" t="s">
        <v>1457</v>
      </c>
      <c r="B165" t="s">
        <v>1458</v>
      </c>
      <c r="C165" t="str">
        <f>TRIM(LEFT(B165, FIND(" ",B165, FIND(" ",B165, FIND(" ",B165)+1)+1)))</f>
        <v>Ambrane BCL-15 Lightning</v>
      </c>
      <c r="D165" t="s">
        <v>18</v>
      </c>
      <c r="E165" s="6" t="str">
        <f t="shared" si="5"/>
        <v>Computers&amp;Accessories</v>
      </c>
      <c r="F165">
        <v>149</v>
      </c>
      <c r="G165" s="4">
        <v>399</v>
      </c>
      <c r="H165" s="4" t="str">
        <f>IF(Table1[[#This Row],[actual_price]]&lt;200, "&lt;₹200", IF(Table1[[#This Row],[actual_price]]&lt;=500, "₹200–₹500", "&gt;₹500"))</f>
        <v>₹200–₹500</v>
      </c>
      <c r="I165" s="1">
        <v>0.63</v>
      </c>
      <c r="J165">
        <v>3.9</v>
      </c>
      <c r="K165" s="4">
        <v>57</v>
      </c>
      <c r="L165" s="13">
        <f>Table1[[#This Row],[rating_count]]*Table1[[#This Row],[actual_price]]</f>
        <v>22743</v>
      </c>
      <c r="M165" t="s">
        <v>1459</v>
      </c>
      <c r="N165" t="s">
        <v>1460</v>
      </c>
      <c r="O165" t="s">
        <v>1461</v>
      </c>
      <c r="P165" t="s">
        <v>1462</v>
      </c>
      <c r="Q165">
        <f t="shared" si="4"/>
        <v>8</v>
      </c>
      <c r="R165" t="s">
        <v>13031</v>
      </c>
      <c r="S165" t="s">
        <v>1463</v>
      </c>
    </row>
    <row r="166" spans="1:19">
      <c r="A166" t="s">
        <v>1466</v>
      </c>
      <c r="B166" t="s">
        <v>1467</v>
      </c>
      <c r="C166" t="str">
        <f>TRIM(LEFT(B166, FIND(" ",B166, FIND(" ",B166, FIND(" ",B166)+1)+1)))</f>
        <v>Belkin USB C</v>
      </c>
      <c r="D166" t="s">
        <v>18</v>
      </c>
      <c r="E166" s="6" t="str">
        <f t="shared" si="5"/>
        <v>Computers&amp;Accessories</v>
      </c>
      <c r="F166">
        <v>599</v>
      </c>
      <c r="G166" s="4">
        <v>849</v>
      </c>
      <c r="H166" s="4" t="str">
        <f>IF(Table1[[#This Row],[actual_price]]&lt;200, "&lt;₹200", IF(Table1[[#This Row],[actual_price]]&lt;=500, "₹200–₹500", "&gt;₹500"))</f>
        <v>&gt;₹500</v>
      </c>
      <c r="I166" s="1">
        <v>0.28999999999999998</v>
      </c>
      <c r="J166">
        <v>4.5</v>
      </c>
      <c r="K166" s="4">
        <v>577</v>
      </c>
      <c r="L166" s="13">
        <f>Table1[[#This Row],[rating_count]]*Table1[[#This Row],[actual_price]]</f>
        <v>489873</v>
      </c>
      <c r="M166" t="s">
        <v>1468</v>
      </c>
      <c r="N166" t="s">
        <v>1469</v>
      </c>
      <c r="O166" t="s">
        <v>1470</v>
      </c>
      <c r="P166" t="s">
        <v>1471</v>
      </c>
      <c r="Q166">
        <f t="shared" si="4"/>
        <v>9</v>
      </c>
      <c r="R166" t="s">
        <v>1472</v>
      </c>
      <c r="S166" t="s">
        <v>1473</v>
      </c>
    </row>
    <row r="167" spans="1:19">
      <c r="A167" t="s">
        <v>1476</v>
      </c>
      <c r="B167" t="s">
        <v>1477</v>
      </c>
      <c r="C167" t="str">
        <f>TRIM(LEFT(B167, FIND(" ",B167, FIND(" ",B167, FIND(" ",B167)+1)+1)))</f>
        <v>LOHAYA Television Remote</v>
      </c>
      <c r="D167" t="s">
        <v>462</v>
      </c>
      <c r="E167" s="6" t="str">
        <f t="shared" si="5"/>
        <v>Electronics</v>
      </c>
      <c r="F167">
        <v>299</v>
      </c>
      <c r="G167" s="4">
        <v>1199</v>
      </c>
      <c r="H167" s="4" t="str">
        <f>IF(Table1[[#This Row],[actual_price]]&lt;200, "&lt;₹200", IF(Table1[[#This Row],[actual_price]]&lt;=500, "₹200–₹500", "&gt;₹500"))</f>
        <v>&gt;₹500</v>
      </c>
      <c r="I167" s="1">
        <v>0.75</v>
      </c>
      <c r="J167">
        <v>3.9</v>
      </c>
      <c r="K167" s="4">
        <v>1193</v>
      </c>
      <c r="L167" s="13">
        <f>Table1[[#This Row],[rating_count]]*Table1[[#This Row],[actual_price]]</f>
        <v>1430407</v>
      </c>
      <c r="M167" t="s">
        <v>1478</v>
      </c>
      <c r="N167" t="s">
        <v>1479</v>
      </c>
      <c r="O167" t="s">
        <v>1480</v>
      </c>
      <c r="P167" t="s">
        <v>1481</v>
      </c>
      <c r="Q167">
        <f t="shared" si="4"/>
        <v>8</v>
      </c>
      <c r="R167" t="s">
        <v>1482</v>
      </c>
      <c r="S167" t="s">
        <v>1483</v>
      </c>
    </row>
    <row r="168" spans="1:19">
      <c r="A168" t="s">
        <v>1486</v>
      </c>
      <c r="B168" t="s">
        <v>1487</v>
      </c>
      <c r="C168" t="str">
        <f>TRIM(LEFT(B168, FIND(" ",B168, FIND(" ",B168, FIND(" ",B168)+1)+1)))</f>
        <v>Wayona Nylon Braided</v>
      </c>
      <c r="D168" t="s">
        <v>18</v>
      </c>
      <c r="E168" s="6" t="str">
        <f t="shared" si="5"/>
        <v>Computers&amp;Accessories</v>
      </c>
      <c r="F168">
        <v>399</v>
      </c>
      <c r="G168" s="4">
        <v>1299</v>
      </c>
      <c r="H168" s="4" t="str">
        <f>IF(Table1[[#This Row],[actual_price]]&lt;200, "&lt;₹200", IF(Table1[[#This Row],[actual_price]]&lt;=500, "₹200–₹500", "&gt;₹500"))</f>
        <v>&gt;₹500</v>
      </c>
      <c r="I168" s="1">
        <v>0.69</v>
      </c>
      <c r="J168">
        <v>4.2</v>
      </c>
      <c r="K168" s="4">
        <v>13120</v>
      </c>
      <c r="L168" s="13">
        <f>Table1[[#This Row],[rating_count]]*Table1[[#This Row],[actual_price]]</f>
        <v>17042880</v>
      </c>
      <c r="M168" t="s">
        <v>1488</v>
      </c>
      <c r="N168" t="s">
        <v>954</v>
      </c>
      <c r="O168" t="s">
        <v>955</v>
      </c>
      <c r="P168" t="s">
        <v>956</v>
      </c>
      <c r="Q168">
        <f t="shared" si="4"/>
        <v>8</v>
      </c>
      <c r="R168" t="s">
        <v>957</v>
      </c>
      <c r="S168" t="s">
        <v>958</v>
      </c>
    </row>
    <row r="169" spans="1:19">
      <c r="A169" t="s">
        <v>1491</v>
      </c>
      <c r="B169" t="s">
        <v>1492</v>
      </c>
      <c r="C169" t="str">
        <f>TRIM(LEFT(B169, FIND(" ",B169, FIND(" ",B169, FIND(" ",B169)+1)+1)))</f>
        <v>Electvision Remote Control</v>
      </c>
      <c r="D169" t="s">
        <v>462</v>
      </c>
      <c r="E169" s="6" t="str">
        <f t="shared" si="5"/>
        <v>Electronics</v>
      </c>
      <c r="F169">
        <v>339</v>
      </c>
      <c r="G169" s="4">
        <v>1999</v>
      </c>
      <c r="H169" s="4" t="str">
        <f>IF(Table1[[#This Row],[actual_price]]&lt;200, "&lt;₹200", IF(Table1[[#This Row],[actual_price]]&lt;=500, "₹200–₹500", "&gt;₹500"))</f>
        <v>&gt;₹500</v>
      </c>
      <c r="I169" s="1">
        <v>0.83</v>
      </c>
      <c r="J169">
        <v>4</v>
      </c>
      <c r="K169" s="4">
        <v>343</v>
      </c>
      <c r="L169" s="13">
        <f>Table1[[#This Row],[rating_count]]*Table1[[#This Row],[actual_price]]</f>
        <v>685657</v>
      </c>
      <c r="M169" t="s">
        <v>1493</v>
      </c>
      <c r="N169" t="s">
        <v>1494</v>
      </c>
      <c r="O169" t="s">
        <v>1495</v>
      </c>
      <c r="P169" t="s">
        <v>1496</v>
      </c>
      <c r="Q169">
        <f t="shared" si="4"/>
        <v>8</v>
      </c>
      <c r="R169" t="s">
        <v>1497</v>
      </c>
      <c r="S169" t="s">
        <v>1498</v>
      </c>
    </row>
    <row r="170" spans="1:19">
      <c r="A170" t="s">
        <v>1501</v>
      </c>
      <c r="B170" t="s">
        <v>1502</v>
      </c>
      <c r="C170" t="str">
        <f>TRIM(LEFT(B170, FIND(" ",B170, FIND(" ",B170, FIND(" ",B170)+1)+1)))</f>
        <v>Acer 80 cm</v>
      </c>
      <c r="D170" t="s">
        <v>169</v>
      </c>
      <c r="E170" s="6" t="str">
        <f t="shared" si="5"/>
        <v>Electronics</v>
      </c>
      <c r="F170" s="2">
        <v>12499</v>
      </c>
      <c r="G170" s="4">
        <v>22990</v>
      </c>
      <c r="H170" s="4" t="str">
        <f>IF(Table1[[#This Row],[actual_price]]&lt;200, "&lt;₹200", IF(Table1[[#This Row],[actual_price]]&lt;=500, "₹200–₹500", "&gt;₹500"))</f>
        <v>&gt;₹500</v>
      </c>
      <c r="I170" s="1">
        <v>0.46</v>
      </c>
      <c r="J170">
        <v>4.3</v>
      </c>
      <c r="K170" s="4">
        <v>1611</v>
      </c>
      <c r="L170" s="13">
        <f>Table1[[#This Row],[rating_count]]*Table1[[#This Row],[actual_price]]</f>
        <v>37036890</v>
      </c>
      <c r="M170" t="s">
        <v>1503</v>
      </c>
      <c r="N170" t="s">
        <v>1504</v>
      </c>
      <c r="O170" t="s">
        <v>1505</v>
      </c>
      <c r="P170" t="s">
        <v>1506</v>
      </c>
      <c r="Q170">
        <f t="shared" si="4"/>
        <v>8</v>
      </c>
      <c r="R170" t="s">
        <v>1507</v>
      </c>
      <c r="S170" t="s">
        <v>1508</v>
      </c>
    </row>
    <row r="171" spans="1:19">
      <c r="A171" t="s">
        <v>1511</v>
      </c>
      <c r="B171" t="s">
        <v>1512</v>
      </c>
      <c r="C171" t="str">
        <f>TRIM(LEFT(B171, FIND(" ",B171, FIND(" ",B171, FIND(" ",B171)+1)+1)))</f>
        <v>realme 10W Fast</v>
      </c>
      <c r="D171" t="s">
        <v>18</v>
      </c>
      <c r="E171" s="6" t="str">
        <f t="shared" si="5"/>
        <v>Computers&amp;Accessories</v>
      </c>
      <c r="F171">
        <v>249</v>
      </c>
      <c r="G171" s="4">
        <v>399</v>
      </c>
      <c r="H171" s="4" t="str">
        <f>IF(Table1[[#This Row],[actual_price]]&lt;200, "&lt;₹200", IF(Table1[[#This Row],[actual_price]]&lt;=500, "₹200–₹500", "&gt;₹500"))</f>
        <v>₹200–₹500</v>
      </c>
      <c r="I171" s="1">
        <v>0.38</v>
      </c>
      <c r="J171">
        <v>4</v>
      </c>
      <c r="K171" s="4">
        <v>6558</v>
      </c>
      <c r="L171" s="13">
        <f>Table1[[#This Row],[rating_count]]*Table1[[#This Row],[actual_price]]</f>
        <v>2616642</v>
      </c>
      <c r="M171" t="s">
        <v>1513</v>
      </c>
      <c r="N171" t="s">
        <v>1514</v>
      </c>
      <c r="O171" t="s">
        <v>1515</v>
      </c>
      <c r="P171" t="s">
        <v>1516</v>
      </c>
      <c r="Q171">
        <f t="shared" si="4"/>
        <v>8</v>
      </c>
      <c r="R171" t="s">
        <v>1517</v>
      </c>
      <c r="S171" t="s">
        <v>1518</v>
      </c>
    </row>
    <row r="172" spans="1:19">
      <c r="A172" t="s">
        <v>1521</v>
      </c>
      <c r="B172" t="s">
        <v>1522</v>
      </c>
      <c r="C172" t="str">
        <f>TRIM(LEFT(B172, FIND(" ",B172, FIND(" ",B172, FIND(" ",B172)+1)+1)))</f>
        <v>TP-Link AC1300 USB</v>
      </c>
      <c r="D172" t="s">
        <v>98</v>
      </c>
      <c r="E172" s="6" t="str">
        <f t="shared" si="5"/>
        <v>Computers&amp;Accessories</v>
      </c>
      <c r="F172" s="2">
        <v>1399</v>
      </c>
      <c r="G172" s="4">
        <v>2499</v>
      </c>
      <c r="H172" s="4" t="str">
        <f>IF(Table1[[#This Row],[actual_price]]&lt;200, "&lt;₹200", IF(Table1[[#This Row],[actual_price]]&lt;=500, "₹200–₹500", "&gt;₹500"))</f>
        <v>&gt;₹500</v>
      </c>
      <c r="I172" s="1">
        <v>0.44</v>
      </c>
      <c r="J172">
        <v>4.4000000000000004</v>
      </c>
      <c r="K172" s="4">
        <v>23169</v>
      </c>
      <c r="L172" s="13">
        <f>Table1[[#This Row],[rating_count]]*Table1[[#This Row],[actual_price]]</f>
        <v>57899331</v>
      </c>
      <c r="M172" t="s">
        <v>1523</v>
      </c>
      <c r="N172" t="s">
        <v>1524</v>
      </c>
      <c r="O172" t="s">
        <v>1525</v>
      </c>
      <c r="P172" t="s">
        <v>1526</v>
      </c>
      <c r="Q172">
        <f t="shared" si="4"/>
        <v>8</v>
      </c>
      <c r="R172" t="s">
        <v>1527</v>
      </c>
      <c r="S172" t="s">
        <v>1528</v>
      </c>
    </row>
    <row r="173" spans="1:19">
      <c r="A173" t="s">
        <v>1531</v>
      </c>
      <c r="B173" t="s">
        <v>1532</v>
      </c>
      <c r="C173" t="str">
        <f>TRIM(LEFT(B173, FIND(" ",B173, FIND(" ",B173, FIND(" ",B173)+1)+1)))</f>
        <v>Acer 139 cm</v>
      </c>
      <c r="D173" t="s">
        <v>169</v>
      </c>
      <c r="E173" s="6" t="str">
        <f t="shared" si="5"/>
        <v>Electronics</v>
      </c>
      <c r="F173" s="2">
        <v>32999</v>
      </c>
      <c r="G173" s="4">
        <v>47990</v>
      </c>
      <c r="H173" s="4" t="str">
        <f>IF(Table1[[#This Row],[actual_price]]&lt;200, "&lt;₹200", IF(Table1[[#This Row],[actual_price]]&lt;=500, "₹200–₹500", "&gt;₹500"))</f>
        <v>&gt;₹500</v>
      </c>
      <c r="I173" s="1">
        <v>0.31</v>
      </c>
      <c r="J173">
        <v>4.3</v>
      </c>
      <c r="K173" s="4">
        <v>4703</v>
      </c>
      <c r="L173" s="13">
        <f>Table1[[#This Row],[rating_count]]*Table1[[#This Row],[actual_price]]</f>
        <v>225696970</v>
      </c>
      <c r="M173" t="s">
        <v>805</v>
      </c>
      <c r="N173" t="s">
        <v>246</v>
      </c>
      <c r="O173" t="s">
        <v>247</v>
      </c>
      <c r="P173" t="s">
        <v>248</v>
      </c>
      <c r="Q173">
        <f t="shared" si="4"/>
        <v>8</v>
      </c>
      <c r="R173" t="s">
        <v>249</v>
      </c>
      <c r="S173" t="s">
        <v>13024</v>
      </c>
    </row>
    <row r="174" spans="1:19">
      <c r="A174" t="s">
        <v>1535</v>
      </c>
      <c r="B174" t="s">
        <v>1536</v>
      </c>
      <c r="C174" t="str">
        <f>TRIM(LEFT(B174, FIND(" ",B174, FIND(" ",B174, FIND(" ",B174)+1)+1)))</f>
        <v>Ambrane 60W /</v>
      </c>
      <c r="D174" t="s">
        <v>18</v>
      </c>
      <c r="E174" s="6" t="str">
        <f t="shared" si="5"/>
        <v>Computers&amp;Accessories</v>
      </c>
      <c r="F174">
        <v>149</v>
      </c>
      <c r="G174" s="4">
        <v>399</v>
      </c>
      <c r="H174" s="4" t="str">
        <f>IF(Table1[[#This Row],[actual_price]]&lt;200, "&lt;₹200", IF(Table1[[#This Row],[actual_price]]&lt;=500, "₹200–₹500", "&gt;₹500"))</f>
        <v>₹200–₹500</v>
      </c>
      <c r="I174" s="1">
        <v>0.63</v>
      </c>
      <c r="J174">
        <v>4</v>
      </c>
      <c r="K174" s="4">
        <v>1423</v>
      </c>
      <c r="L174" s="13">
        <f>Table1[[#This Row],[rating_count]]*Table1[[#This Row],[actual_price]]</f>
        <v>567777</v>
      </c>
      <c r="M174" t="s">
        <v>1537</v>
      </c>
      <c r="N174" t="s">
        <v>720</v>
      </c>
      <c r="O174" t="s">
        <v>721</v>
      </c>
      <c r="P174" t="s">
        <v>722</v>
      </c>
      <c r="Q174">
        <f t="shared" si="4"/>
        <v>8</v>
      </c>
      <c r="R174" t="s">
        <v>723</v>
      </c>
      <c r="S174" t="s">
        <v>13029</v>
      </c>
    </row>
    <row r="175" spans="1:19">
      <c r="A175" t="s">
        <v>1540</v>
      </c>
      <c r="B175" t="s">
        <v>1541</v>
      </c>
      <c r="C175" t="str">
        <f>TRIM(LEFT(B175, FIND(" ",B175, FIND(" ",B175, FIND(" ",B175)+1)+1)))</f>
        <v>Wayona USB Type</v>
      </c>
      <c r="D175" t="s">
        <v>18</v>
      </c>
      <c r="E175" s="6" t="str">
        <f t="shared" si="5"/>
        <v>Computers&amp;Accessories</v>
      </c>
      <c r="F175">
        <v>325</v>
      </c>
      <c r="G175" s="4">
        <v>999</v>
      </c>
      <c r="H175" s="4" t="str">
        <f>IF(Table1[[#This Row],[actual_price]]&lt;200, "&lt;₹200", IF(Table1[[#This Row],[actual_price]]&lt;=500, "₹200–₹500", "&gt;₹500"))</f>
        <v>&gt;₹500</v>
      </c>
      <c r="I175" s="1">
        <v>0.67</v>
      </c>
      <c r="J175">
        <v>4.3</v>
      </c>
      <c r="K175" s="4">
        <v>2651</v>
      </c>
      <c r="L175" s="13">
        <f>Table1[[#This Row],[rating_count]]*Table1[[#This Row],[actual_price]]</f>
        <v>2648349</v>
      </c>
      <c r="M175" t="s">
        <v>1542</v>
      </c>
      <c r="N175" t="s">
        <v>1543</v>
      </c>
      <c r="O175" t="s">
        <v>1544</v>
      </c>
      <c r="P175" t="s">
        <v>1545</v>
      </c>
      <c r="Q175">
        <f t="shared" si="4"/>
        <v>8</v>
      </c>
      <c r="R175" t="s">
        <v>1546</v>
      </c>
      <c r="S175" t="s">
        <v>1547</v>
      </c>
    </row>
    <row r="176" spans="1:19">
      <c r="A176" t="s">
        <v>1550</v>
      </c>
      <c r="B176" t="s">
        <v>1551</v>
      </c>
      <c r="C176" t="str">
        <f>TRIM(LEFT(B176, FIND(" ",B176, FIND(" ",B176, FIND(" ",B176)+1)+1)))</f>
        <v>Syncwire LTG to</v>
      </c>
      <c r="D176" t="s">
        <v>18</v>
      </c>
      <c r="E176" s="6" t="str">
        <f t="shared" si="5"/>
        <v>Computers&amp;Accessories</v>
      </c>
      <c r="F176">
        <v>399</v>
      </c>
      <c r="G176" s="4">
        <v>1999</v>
      </c>
      <c r="H176" s="4" t="str">
        <f>IF(Table1[[#This Row],[actual_price]]&lt;200, "&lt;₹200", IF(Table1[[#This Row],[actual_price]]&lt;=500, "₹200–₹500", "&gt;₹500"))</f>
        <v>&gt;₹500</v>
      </c>
      <c r="I176" s="1">
        <v>0.8</v>
      </c>
      <c r="J176">
        <v>5</v>
      </c>
      <c r="K176" s="4">
        <v>5</v>
      </c>
      <c r="L176" s="13">
        <f>Table1[[#This Row],[rating_count]]*Table1[[#This Row],[actual_price]]</f>
        <v>9995</v>
      </c>
      <c r="M176" t="s">
        <v>1552</v>
      </c>
      <c r="N176" t="s">
        <v>1553</v>
      </c>
      <c r="O176" t="s">
        <v>1554</v>
      </c>
      <c r="P176" t="s">
        <v>1555</v>
      </c>
      <c r="Q176">
        <f t="shared" si="4"/>
        <v>5</v>
      </c>
      <c r="R176" t="s">
        <v>1556</v>
      </c>
      <c r="S176" t="s">
        <v>1557</v>
      </c>
    </row>
    <row r="177" spans="1:19">
      <c r="A177" t="s">
        <v>1560</v>
      </c>
      <c r="B177" t="s">
        <v>1561</v>
      </c>
      <c r="C177" t="str">
        <f>TRIM(LEFT(B177, FIND(" ",B177, FIND(" ",B177, FIND(" ",B177)+1)+1)))</f>
        <v>Skadioo WiFi Adapter</v>
      </c>
      <c r="D177" t="s">
        <v>98</v>
      </c>
      <c r="E177" s="6" t="str">
        <f t="shared" si="5"/>
        <v>Computers&amp;Accessories</v>
      </c>
      <c r="F177">
        <v>199</v>
      </c>
      <c r="G177" s="4">
        <v>499</v>
      </c>
      <c r="H177" s="4" t="str">
        <f>IF(Table1[[#This Row],[actual_price]]&lt;200, "&lt;₹200", IF(Table1[[#This Row],[actual_price]]&lt;=500, "₹200–₹500", "&gt;₹500"))</f>
        <v>₹200–₹500</v>
      </c>
      <c r="I177" s="1">
        <v>0.6</v>
      </c>
      <c r="J177">
        <v>3.7</v>
      </c>
      <c r="K177" s="4">
        <v>612</v>
      </c>
      <c r="L177" s="13">
        <f>Table1[[#This Row],[rating_count]]*Table1[[#This Row],[actual_price]]</f>
        <v>305388</v>
      </c>
      <c r="M177" t="s">
        <v>1562</v>
      </c>
      <c r="N177" t="s">
        <v>1563</v>
      </c>
      <c r="O177" t="s">
        <v>1564</v>
      </c>
      <c r="P177" t="s">
        <v>1565</v>
      </c>
      <c r="Q177">
        <f t="shared" si="4"/>
        <v>8</v>
      </c>
      <c r="R177" t="s">
        <v>1566</v>
      </c>
      <c r="S177" t="s">
        <v>1567</v>
      </c>
    </row>
    <row r="178" spans="1:19">
      <c r="A178" t="s">
        <v>1570</v>
      </c>
      <c r="B178" t="s">
        <v>1571</v>
      </c>
      <c r="C178" t="str">
        <f>TRIM(LEFT(B178, FIND(" ",B178, FIND(" ",B178, FIND(" ",B178)+1)+1)))</f>
        <v>FLiX (Beetel USB</v>
      </c>
      <c r="D178" t="s">
        <v>18</v>
      </c>
      <c r="E178" s="6" t="str">
        <f t="shared" si="5"/>
        <v>Computers&amp;Accessories</v>
      </c>
      <c r="F178">
        <v>88</v>
      </c>
      <c r="G178" s="4">
        <v>299</v>
      </c>
      <c r="H178" s="4" t="str">
        <f>IF(Table1[[#This Row],[actual_price]]&lt;200, "&lt;₹200", IF(Table1[[#This Row],[actual_price]]&lt;=500, "₹200–₹500", "&gt;₹500"))</f>
        <v>₹200–₹500</v>
      </c>
      <c r="I178" s="1">
        <v>0.71</v>
      </c>
      <c r="J178">
        <v>4</v>
      </c>
      <c r="K178" s="4">
        <v>9378</v>
      </c>
      <c r="L178" s="13">
        <f>Table1[[#This Row],[rating_count]]*Table1[[#This Row],[actual_price]]</f>
        <v>2804022</v>
      </c>
      <c r="M178" t="s">
        <v>1572</v>
      </c>
      <c r="N178" t="s">
        <v>236</v>
      </c>
      <c r="O178" t="s">
        <v>237</v>
      </c>
      <c r="P178" t="s">
        <v>238</v>
      </c>
      <c r="Q178">
        <f t="shared" si="4"/>
        <v>8</v>
      </c>
      <c r="R178" t="s">
        <v>239</v>
      </c>
      <c r="S178" t="s">
        <v>1573</v>
      </c>
    </row>
    <row r="179" spans="1:19">
      <c r="A179" t="s">
        <v>1576</v>
      </c>
      <c r="B179" t="s">
        <v>1577</v>
      </c>
      <c r="C179" t="str">
        <f>TRIM(LEFT(B179, FIND(" ",B179, FIND(" ",B179, FIND(" ",B179)+1)+1)))</f>
        <v>Zoul USB C</v>
      </c>
      <c r="D179" t="s">
        <v>18</v>
      </c>
      <c r="E179" s="6" t="str">
        <f t="shared" si="5"/>
        <v>Computers&amp;Accessories</v>
      </c>
      <c r="F179">
        <v>399</v>
      </c>
      <c r="G179" s="4">
        <v>1099</v>
      </c>
      <c r="H179" s="4" t="str">
        <f>IF(Table1[[#This Row],[actual_price]]&lt;200, "&lt;₹200", IF(Table1[[#This Row],[actual_price]]&lt;=500, "₹200–₹500", "&gt;₹500"))</f>
        <v>&gt;₹500</v>
      </c>
      <c r="I179" s="1">
        <v>0.64</v>
      </c>
      <c r="J179">
        <v>4.0999999999999996</v>
      </c>
      <c r="K179" s="4">
        <v>2685</v>
      </c>
      <c r="L179" s="13">
        <f>Table1[[#This Row],[rating_count]]*Table1[[#This Row],[actual_price]]</f>
        <v>2950815</v>
      </c>
      <c r="M179" t="s">
        <v>1578</v>
      </c>
      <c r="N179" t="s">
        <v>1265</v>
      </c>
      <c r="O179" t="s">
        <v>1266</v>
      </c>
      <c r="P179" t="s">
        <v>1267</v>
      </c>
      <c r="Q179">
        <f t="shared" si="4"/>
        <v>8</v>
      </c>
      <c r="R179" t="s">
        <v>1268</v>
      </c>
      <c r="S179" t="s">
        <v>1269</v>
      </c>
    </row>
    <row r="180" spans="1:19">
      <c r="A180" t="s">
        <v>1581</v>
      </c>
      <c r="B180" t="s">
        <v>1582</v>
      </c>
      <c r="C180" t="str">
        <f>TRIM(LEFT(B180, FIND(" ",B180, FIND(" ",B180, FIND(" ",B180)+1)+1)))</f>
        <v>FLiX (Beetel Flow</v>
      </c>
      <c r="D180" t="s">
        <v>18</v>
      </c>
      <c r="E180" s="6" t="str">
        <f t="shared" si="5"/>
        <v>Computers&amp;Accessories</v>
      </c>
      <c r="F180">
        <v>57.89</v>
      </c>
      <c r="G180" s="4">
        <v>199</v>
      </c>
      <c r="H180" s="4" t="str">
        <f>IF(Table1[[#This Row],[actual_price]]&lt;200, "&lt;₹200", IF(Table1[[#This Row],[actual_price]]&lt;=500, "₹200–₹500", "&gt;₹500"))</f>
        <v>&lt;₹200</v>
      </c>
      <c r="I180" s="1">
        <v>0.71</v>
      </c>
      <c r="J180">
        <v>4</v>
      </c>
      <c r="K180" s="4">
        <v>9378</v>
      </c>
      <c r="L180" s="13">
        <f>Table1[[#This Row],[rating_count]]*Table1[[#This Row],[actual_price]]</f>
        <v>1866222</v>
      </c>
      <c r="M180" t="s">
        <v>1583</v>
      </c>
      <c r="N180" t="s">
        <v>236</v>
      </c>
      <c r="O180" t="s">
        <v>237</v>
      </c>
      <c r="P180" t="s">
        <v>238</v>
      </c>
      <c r="Q180">
        <f t="shared" si="4"/>
        <v>8</v>
      </c>
      <c r="R180" t="s">
        <v>239</v>
      </c>
      <c r="S180" t="s">
        <v>240</v>
      </c>
    </row>
    <row r="181" spans="1:19">
      <c r="A181" t="s">
        <v>1586</v>
      </c>
      <c r="B181" t="s">
        <v>1587</v>
      </c>
      <c r="C181" t="str">
        <f>TRIM(LEFT(B181, FIND(" ",B181, FIND(" ",B181, FIND(" ",B181)+1)+1)))</f>
        <v>7SEVEN¬Æ Bluetooth Voice</v>
      </c>
      <c r="D181" t="s">
        <v>462</v>
      </c>
      <c r="E181" s="6" t="str">
        <f t="shared" si="5"/>
        <v>Electronics</v>
      </c>
      <c r="F181">
        <v>799</v>
      </c>
      <c r="G181" s="4">
        <v>1999</v>
      </c>
      <c r="H181" s="4" t="str">
        <f>IF(Table1[[#This Row],[actual_price]]&lt;200, "&lt;₹200", IF(Table1[[#This Row],[actual_price]]&lt;=500, "₹200–₹500", "&gt;₹500"))</f>
        <v>&gt;₹500</v>
      </c>
      <c r="I181" s="1">
        <v>0.6</v>
      </c>
      <c r="J181">
        <v>3.3</v>
      </c>
      <c r="K181" s="4">
        <v>576</v>
      </c>
      <c r="L181" s="13">
        <f>Table1[[#This Row],[rating_count]]*Table1[[#This Row],[actual_price]]</f>
        <v>1151424</v>
      </c>
      <c r="M181" t="s">
        <v>1588</v>
      </c>
      <c r="N181" t="s">
        <v>1589</v>
      </c>
      <c r="O181" t="s">
        <v>1590</v>
      </c>
      <c r="P181" t="s">
        <v>1591</v>
      </c>
      <c r="Q181">
        <f t="shared" si="4"/>
        <v>8</v>
      </c>
      <c r="R181" t="s">
        <v>1592</v>
      </c>
      <c r="S181" t="s">
        <v>1593</v>
      </c>
    </row>
    <row r="182" spans="1:19">
      <c r="A182" t="s">
        <v>1596</v>
      </c>
      <c r="B182" t="s">
        <v>1597</v>
      </c>
      <c r="C182" t="str">
        <f>TRIM(LEFT(B182, FIND(" ",B182, FIND(" ",B182, FIND(" ",B182)+1)+1)))</f>
        <v>Sony TV -</v>
      </c>
      <c r="D182" t="s">
        <v>462</v>
      </c>
      <c r="E182" s="6" t="str">
        <f t="shared" si="5"/>
        <v>Electronics</v>
      </c>
      <c r="F182">
        <v>205</v>
      </c>
      <c r="G182" s="4">
        <v>499</v>
      </c>
      <c r="H182" s="4" t="str">
        <f>IF(Table1[[#This Row],[actual_price]]&lt;200, "&lt;₹200", IF(Table1[[#This Row],[actual_price]]&lt;=500, "₹200–₹500", "&gt;₹500"))</f>
        <v>₹200–₹500</v>
      </c>
      <c r="I182" s="1">
        <v>0.59</v>
      </c>
      <c r="J182">
        <v>3.8</v>
      </c>
      <c r="K182" s="4">
        <v>313</v>
      </c>
      <c r="L182" s="13">
        <f>Table1[[#This Row],[rating_count]]*Table1[[#This Row],[actual_price]]</f>
        <v>156187</v>
      </c>
      <c r="M182" t="s">
        <v>1598</v>
      </c>
      <c r="N182" t="s">
        <v>1599</v>
      </c>
      <c r="O182" t="s">
        <v>1600</v>
      </c>
      <c r="P182" t="s">
        <v>1601</v>
      </c>
      <c r="Q182">
        <f t="shared" si="4"/>
        <v>8</v>
      </c>
      <c r="R182" t="s">
        <v>1602</v>
      </c>
      <c r="S182" t="s">
        <v>1603</v>
      </c>
    </row>
    <row r="183" spans="1:19">
      <c r="A183" t="s">
        <v>1606</v>
      </c>
      <c r="B183" t="s">
        <v>1607</v>
      </c>
      <c r="C183" t="str">
        <f>TRIM(LEFT(B183, FIND(" ",B183, FIND(" ",B183, FIND(" ",B183)+1)+1)))</f>
        <v>Storite USB 3.0</v>
      </c>
      <c r="D183" t="s">
        <v>18</v>
      </c>
      <c r="E183" s="6" t="str">
        <f t="shared" si="5"/>
        <v>Computers&amp;Accessories</v>
      </c>
      <c r="F183">
        <v>299</v>
      </c>
      <c r="G183" s="4">
        <v>699</v>
      </c>
      <c r="H183" s="4" t="str">
        <f>IF(Table1[[#This Row],[actual_price]]&lt;200, "&lt;₹200", IF(Table1[[#This Row],[actual_price]]&lt;=500, "₹200–₹500", "&gt;₹500"))</f>
        <v>&gt;₹500</v>
      </c>
      <c r="I183" s="1">
        <v>0.56999999999999995</v>
      </c>
      <c r="J183">
        <v>4.0999999999999996</v>
      </c>
      <c r="K183" s="4">
        <v>2957</v>
      </c>
      <c r="L183" s="13">
        <f>Table1[[#This Row],[rating_count]]*Table1[[#This Row],[actual_price]]</f>
        <v>2066943</v>
      </c>
      <c r="M183" t="s">
        <v>1608</v>
      </c>
      <c r="N183" t="s">
        <v>1609</v>
      </c>
      <c r="O183" t="s">
        <v>1610</v>
      </c>
      <c r="P183" t="s">
        <v>1611</v>
      </c>
      <c r="Q183">
        <f t="shared" si="4"/>
        <v>8</v>
      </c>
      <c r="R183" t="s">
        <v>1612</v>
      </c>
      <c r="S183" t="s">
        <v>1613</v>
      </c>
    </row>
    <row r="184" spans="1:19">
      <c r="A184" t="s">
        <v>1616</v>
      </c>
      <c r="B184" t="s">
        <v>1617</v>
      </c>
      <c r="C184" t="str">
        <f>TRIM(LEFT(B184, FIND(" ",B184, FIND(" ",B184, FIND(" ",B184)+1)+1)))</f>
        <v>boAt LTG 500</v>
      </c>
      <c r="D184" t="s">
        <v>18</v>
      </c>
      <c r="E184" s="6" t="str">
        <f t="shared" si="5"/>
        <v>Computers&amp;Accessories</v>
      </c>
      <c r="F184">
        <v>849</v>
      </c>
      <c r="G184" s="4">
        <v>999</v>
      </c>
      <c r="H184" s="4" t="str">
        <f>IF(Table1[[#This Row],[actual_price]]&lt;200, "&lt;₹200", IF(Table1[[#This Row],[actual_price]]&lt;=500, "₹200–₹500", "&gt;₹500"))</f>
        <v>&gt;₹500</v>
      </c>
      <c r="I184" s="1">
        <v>0.15</v>
      </c>
      <c r="J184">
        <v>4.0999999999999996</v>
      </c>
      <c r="K184" s="4">
        <v>6736</v>
      </c>
      <c r="L184" s="13">
        <f>Table1[[#This Row],[rating_count]]*Table1[[#This Row],[actual_price]]</f>
        <v>6729264</v>
      </c>
      <c r="M184" t="s">
        <v>1618</v>
      </c>
      <c r="N184" t="s">
        <v>1619</v>
      </c>
      <c r="O184" t="s">
        <v>1620</v>
      </c>
      <c r="P184" t="s">
        <v>1621</v>
      </c>
      <c r="Q184">
        <f t="shared" si="4"/>
        <v>8</v>
      </c>
      <c r="R184" t="s">
        <v>1622</v>
      </c>
      <c r="S184" t="s">
        <v>1623</v>
      </c>
    </row>
    <row r="185" spans="1:19">
      <c r="A185" t="s">
        <v>1626</v>
      </c>
      <c r="B185" t="s">
        <v>1627</v>
      </c>
      <c r="C185" t="str">
        <f>TRIM(LEFT(B185, FIND(" ",B185, FIND(" ",B185, FIND(" ",B185)+1)+1)))</f>
        <v>AmazonBasics USB C</v>
      </c>
      <c r="D185" t="s">
        <v>18</v>
      </c>
      <c r="E185" s="6" t="str">
        <f t="shared" si="5"/>
        <v>Computers&amp;Accessories</v>
      </c>
      <c r="F185">
        <v>949</v>
      </c>
      <c r="G185" s="4">
        <v>1999</v>
      </c>
      <c r="H185" s="4" t="str">
        <f>IF(Table1[[#This Row],[actual_price]]&lt;200, "&lt;₹200", IF(Table1[[#This Row],[actual_price]]&lt;=500, "₹200–₹500", "&gt;₹500"))</f>
        <v>&gt;₹500</v>
      </c>
      <c r="I185" s="1">
        <v>0.53</v>
      </c>
      <c r="J185">
        <v>4.4000000000000004</v>
      </c>
      <c r="K185" s="4">
        <v>13552</v>
      </c>
      <c r="L185" s="13">
        <f>Table1[[#This Row],[rating_count]]*Table1[[#This Row],[actual_price]]</f>
        <v>27090448</v>
      </c>
      <c r="M185" t="s">
        <v>1628</v>
      </c>
      <c r="N185" t="s">
        <v>359</v>
      </c>
      <c r="O185" t="s">
        <v>360</v>
      </c>
      <c r="P185" t="s">
        <v>361</v>
      </c>
      <c r="Q185">
        <f t="shared" si="4"/>
        <v>8</v>
      </c>
      <c r="R185" t="s">
        <v>362</v>
      </c>
      <c r="S185" t="s">
        <v>363</v>
      </c>
    </row>
    <row r="186" spans="1:19">
      <c r="A186" t="s">
        <v>1631</v>
      </c>
      <c r="B186" t="s">
        <v>1632</v>
      </c>
      <c r="C186" t="str">
        <f>TRIM(LEFT(B186, FIND(" ",B186, FIND(" ",B186, FIND(" ",B186)+1)+1)))</f>
        <v>AmazonBasics Double Braided</v>
      </c>
      <c r="D186" t="s">
        <v>18</v>
      </c>
      <c r="E186" s="6" t="str">
        <f t="shared" si="5"/>
        <v>Computers&amp;Accessories</v>
      </c>
      <c r="F186">
        <v>499</v>
      </c>
      <c r="G186" s="4">
        <v>1200</v>
      </c>
      <c r="H186" s="4" t="str">
        <f>IF(Table1[[#This Row],[actual_price]]&lt;200, "&lt;₹200", IF(Table1[[#This Row],[actual_price]]&lt;=500, "₹200–₹500", "&gt;₹500"))</f>
        <v>&gt;₹500</v>
      </c>
      <c r="I186" s="1">
        <v>0.57999999999999996</v>
      </c>
      <c r="J186">
        <v>4.3</v>
      </c>
      <c r="K186" s="4">
        <v>5451</v>
      </c>
      <c r="L186" s="13">
        <f>Table1[[#This Row],[rating_count]]*Table1[[#This Row],[actual_price]]</f>
        <v>6541200</v>
      </c>
      <c r="M186" t="s">
        <v>1633</v>
      </c>
      <c r="N186" t="s">
        <v>1634</v>
      </c>
      <c r="O186" t="s">
        <v>1635</v>
      </c>
      <c r="P186" t="s">
        <v>1636</v>
      </c>
      <c r="Q186">
        <f t="shared" si="4"/>
        <v>8</v>
      </c>
      <c r="R186" t="s">
        <v>1637</v>
      </c>
      <c r="S186" t="s">
        <v>1638</v>
      </c>
    </row>
    <row r="187" spans="1:19">
      <c r="A187" t="s">
        <v>1641</v>
      </c>
      <c r="B187" t="s">
        <v>1642</v>
      </c>
      <c r="C187" t="str">
        <f>TRIM(LEFT(B187, FIND(" ",B187, FIND(" ",B187, FIND(" ",B187)+1)+1)))</f>
        <v>Amazon Basics USB</v>
      </c>
      <c r="D187" t="s">
        <v>18</v>
      </c>
      <c r="E187" s="6" t="str">
        <f t="shared" si="5"/>
        <v>Computers&amp;Accessories</v>
      </c>
      <c r="F187">
        <v>299</v>
      </c>
      <c r="G187" s="4">
        <v>485</v>
      </c>
      <c r="H187" s="4" t="str">
        <f>IF(Table1[[#This Row],[actual_price]]&lt;200, "&lt;₹200", IF(Table1[[#This Row],[actual_price]]&lt;=500, "₹200–₹500", "&gt;₹500"))</f>
        <v>₹200–₹500</v>
      </c>
      <c r="I187" s="1">
        <v>0.38</v>
      </c>
      <c r="J187">
        <v>4.3</v>
      </c>
      <c r="K187" s="4">
        <v>10911</v>
      </c>
      <c r="L187" s="13">
        <f>Table1[[#This Row],[rating_count]]*Table1[[#This Row],[actual_price]]</f>
        <v>5291835</v>
      </c>
      <c r="M187" t="s">
        <v>1643</v>
      </c>
      <c r="N187" t="s">
        <v>1644</v>
      </c>
      <c r="O187" t="s">
        <v>1645</v>
      </c>
      <c r="P187" t="s">
        <v>1646</v>
      </c>
      <c r="Q187">
        <f t="shared" si="4"/>
        <v>8</v>
      </c>
      <c r="R187" t="s">
        <v>1647</v>
      </c>
      <c r="S187" t="s">
        <v>1648</v>
      </c>
    </row>
    <row r="188" spans="1:19">
      <c r="A188" t="s">
        <v>1651</v>
      </c>
      <c r="B188" t="s">
        <v>1652</v>
      </c>
      <c r="C188" t="str">
        <f>TRIM(LEFT(B188, FIND(" ",B188, FIND(" ",B188, FIND(" ",B188)+1)+1)))</f>
        <v>AmazonBasics USB C</v>
      </c>
      <c r="D188" t="s">
        <v>18</v>
      </c>
      <c r="E188" s="6" t="str">
        <f t="shared" si="5"/>
        <v>Computers&amp;Accessories</v>
      </c>
      <c r="F188">
        <v>949</v>
      </c>
      <c r="G188" s="4">
        <v>1999</v>
      </c>
      <c r="H188" s="4" t="str">
        <f>IF(Table1[[#This Row],[actual_price]]&lt;200, "&lt;₹200", IF(Table1[[#This Row],[actual_price]]&lt;=500, "₹200–₹500", "&gt;₹500"))</f>
        <v>&gt;₹500</v>
      </c>
      <c r="I188" s="1">
        <v>0.53</v>
      </c>
      <c r="J188">
        <v>4.4000000000000004</v>
      </c>
      <c r="K188" s="4">
        <v>13552</v>
      </c>
      <c r="L188" s="13">
        <f>Table1[[#This Row],[rating_count]]*Table1[[#This Row],[actual_price]]</f>
        <v>27090448</v>
      </c>
      <c r="M188" t="s">
        <v>1653</v>
      </c>
      <c r="N188" t="s">
        <v>359</v>
      </c>
      <c r="O188" t="s">
        <v>360</v>
      </c>
      <c r="P188" t="s">
        <v>361</v>
      </c>
      <c r="Q188">
        <f t="shared" si="4"/>
        <v>8</v>
      </c>
      <c r="R188" t="s">
        <v>362</v>
      </c>
      <c r="S188" t="s">
        <v>363</v>
      </c>
    </row>
    <row r="189" spans="1:19">
      <c r="A189" t="s">
        <v>1656</v>
      </c>
      <c r="B189" t="s">
        <v>1657</v>
      </c>
      <c r="C189" t="str">
        <f>TRIM(LEFT(B189, FIND(" ",B189, FIND(" ",B189, FIND(" ",B189)+1)+1)))</f>
        <v>Wayona Usb C</v>
      </c>
      <c r="D189" t="s">
        <v>18</v>
      </c>
      <c r="E189" s="6" t="str">
        <f t="shared" si="5"/>
        <v>Computers&amp;Accessories</v>
      </c>
      <c r="F189">
        <v>379</v>
      </c>
      <c r="G189" s="4">
        <v>1099</v>
      </c>
      <c r="H189" s="4" t="str">
        <f>IF(Table1[[#This Row],[actual_price]]&lt;200, "&lt;₹200", IF(Table1[[#This Row],[actual_price]]&lt;=500, "₹200–₹500", "&gt;₹500"))</f>
        <v>&gt;₹500</v>
      </c>
      <c r="I189" s="1">
        <v>0.66</v>
      </c>
      <c r="J189">
        <v>4.3</v>
      </c>
      <c r="K189" s="4">
        <v>2806</v>
      </c>
      <c r="L189" s="13">
        <f>Table1[[#This Row],[rating_count]]*Table1[[#This Row],[actual_price]]</f>
        <v>3083794</v>
      </c>
      <c r="M189" t="s">
        <v>1658</v>
      </c>
      <c r="N189" t="s">
        <v>964</v>
      </c>
      <c r="O189" t="s">
        <v>965</v>
      </c>
      <c r="P189" t="s">
        <v>966</v>
      </c>
      <c r="Q189">
        <f t="shared" si="4"/>
        <v>8</v>
      </c>
      <c r="R189" t="s">
        <v>967</v>
      </c>
      <c r="S189" t="s">
        <v>968</v>
      </c>
    </row>
    <row r="190" spans="1:19">
      <c r="A190" t="s">
        <v>1661</v>
      </c>
      <c r="B190" t="s">
        <v>1662</v>
      </c>
      <c r="C190" t="str">
        <f>TRIM(LEFT(B190, FIND(" ",B190, FIND(" ",B190, FIND(" ",B190)+1)+1)))</f>
        <v>Karbonn 80 cm</v>
      </c>
      <c r="D190" t="s">
        <v>169</v>
      </c>
      <c r="E190" s="6" t="str">
        <f t="shared" si="5"/>
        <v>Electronics</v>
      </c>
      <c r="F190" s="2">
        <v>8990</v>
      </c>
      <c r="G190" s="4">
        <v>18990</v>
      </c>
      <c r="H190" s="4" t="str">
        <f>IF(Table1[[#This Row],[actual_price]]&lt;200, "&lt;₹200", IF(Table1[[#This Row],[actual_price]]&lt;=500, "₹200–₹500", "&gt;₹500"))</f>
        <v>&gt;₹500</v>
      </c>
      <c r="I190" s="1">
        <v>0.53</v>
      </c>
      <c r="J190">
        <v>3.9</v>
      </c>
      <c r="K190" s="4">
        <v>350</v>
      </c>
      <c r="L190" s="13">
        <f>Table1[[#This Row],[rating_count]]*Table1[[#This Row],[actual_price]]</f>
        <v>6646500</v>
      </c>
      <c r="M190" t="s">
        <v>1663</v>
      </c>
      <c r="N190" t="s">
        <v>1664</v>
      </c>
      <c r="O190" t="s">
        <v>1665</v>
      </c>
      <c r="P190" t="s">
        <v>1666</v>
      </c>
      <c r="Q190">
        <f t="shared" si="4"/>
        <v>8</v>
      </c>
      <c r="R190" t="s">
        <v>1667</v>
      </c>
      <c r="S190" t="s">
        <v>1668</v>
      </c>
    </row>
    <row r="191" spans="1:19">
      <c r="A191" t="s">
        <v>1671</v>
      </c>
      <c r="B191" t="s">
        <v>1672</v>
      </c>
      <c r="C191" t="str">
        <f>TRIM(LEFT(B191, FIND(" ",B191, FIND(" ",B191, FIND(" ",B191)+1)+1)))</f>
        <v>BlueRigger Digital Optical</v>
      </c>
      <c r="D191" t="s">
        <v>1333</v>
      </c>
      <c r="E191" s="6" t="str">
        <f t="shared" si="5"/>
        <v>Electronics</v>
      </c>
      <c r="F191">
        <v>486</v>
      </c>
      <c r="G191" s="4">
        <v>1999</v>
      </c>
      <c r="H191" s="4" t="str">
        <f>IF(Table1[[#This Row],[actual_price]]&lt;200, "&lt;₹200", IF(Table1[[#This Row],[actual_price]]&lt;=500, "₹200–₹500", "&gt;₹500"))</f>
        <v>&gt;₹500</v>
      </c>
      <c r="I191" s="1">
        <v>0.76</v>
      </c>
      <c r="J191">
        <v>4.2</v>
      </c>
      <c r="K191" s="4">
        <v>30023</v>
      </c>
      <c r="L191" s="13">
        <f>Table1[[#This Row],[rating_count]]*Table1[[#This Row],[actual_price]]</f>
        <v>60015977</v>
      </c>
      <c r="M191" t="s">
        <v>1673</v>
      </c>
      <c r="N191" t="s">
        <v>1335</v>
      </c>
      <c r="O191" t="s">
        <v>1336</v>
      </c>
      <c r="P191" t="s">
        <v>1337</v>
      </c>
      <c r="Q191">
        <f t="shared" si="4"/>
        <v>8</v>
      </c>
      <c r="R191" t="s">
        <v>1338</v>
      </c>
      <c r="S191" t="s">
        <v>1339</v>
      </c>
    </row>
    <row r="192" spans="1:19">
      <c r="A192" t="s">
        <v>1676</v>
      </c>
      <c r="B192" t="s">
        <v>1677</v>
      </c>
      <c r="C192" t="str">
        <f>TRIM(LEFT(B192, FIND(" ",B192, FIND(" ",B192, FIND(" ",B192)+1)+1)))</f>
        <v>VW 60 cm</v>
      </c>
      <c r="D192" t="s">
        <v>508</v>
      </c>
      <c r="E192" s="6" t="str">
        <f t="shared" si="5"/>
        <v>Electronics</v>
      </c>
      <c r="F192" s="2">
        <v>5699</v>
      </c>
      <c r="G192" s="4">
        <v>11000</v>
      </c>
      <c r="H192" s="4" t="str">
        <f>IF(Table1[[#This Row],[actual_price]]&lt;200, "&lt;₹200", IF(Table1[[#This Row],[actual_price]]&lt;=500, "₹200–₹500", "&gt;₹500"))</f>
        <v>&gt;₹500</v>
      </c>
      <c r="I192" s="1">
        <v>0.48</v>
      </c>
      <c r="J192">
        <v>4.2</v>
      </c>
      <c r="K192" s="4">
        <v>4003</v>
      </c>
      <c r="L192" s="13">
        <f>Table1[[#This Row],[rating_count]]*Table1[[#This Row],[actual_price]]</f>
        <v>44033000</v>
      </c>
      <c r="M192" t="s">
        <v>1678</v>
      </c>
      <c r="N192" t="s">
        <v>510</v>
      </c>
      <c r="O192" t="s">
        <v>511</v>
      </c>
      <c r="P192" t="s">
        <v>512</v>
      </c>
      <c r="Q192">
        <f t="shared" si="4"/>
        <v>8</v>
      </c>
      <c r="R192" t="s">
        <v>513</v>
      </c>
      <c r="S192" t="s">
        <v>13032</v>
      </c>
    </row>
    <row r="193" spans="1:19">
      <c r="A193" t="s">
        <v>1681</v>
      </c>
      <c r="B193" t="s">
        <v>1682</v>
      </c>
      <c r="C193" t="str">
        <f>TRIM(LEFT(B193, FIND(" ",B193, FIND(" ",B193, FIND(" ",B193)+1)+1)))</f>
        <v>Amazon Basics USB</v>
      </c>
      <c r="D193" t="s">
        <v>18</v>
      </c>
      <c r="E193" s="6" t="str">
        <f t="shared" si="5"/>
        <v>Computers&amp;Accessories</v>
      </c>
      <c r="F193">
        <v>709</v>
      </c>
      <c r="G193" s="4">
        <v>1999</v>
      </c>
      <c r="H193" s="4" t="str">
        <f>IF(Table1[[#This Row],[actual_price]]&lt;200, "&lt;₹200", IF(Table1[[#This Row],[actual_price]]&lt;=500, "₹200–₹500", "&gt;₹500"))</f>
        <v>&gt;₹500</v>
      </c>
      <c r="I193" s="1">
        <v>0.65</v>
      </c>
      <c r="J193">
        <v>4.0999999999999996</v>
      </c>
      <c r="K193" s="4">
        <v>178817</v>
      </c>
      <c r="L193" s="13">
        <f>Table1[[#This Row],[rating_count]]*Table1[[#This Row],[actual_price]]</f>
        <v>357455183</v>
      </c>
      <c r="M193" t="s">
        <v>1683</v>
      </c>
      <c r="N193" t="s">
        <v>1684</v>
      </c>
      <c r="O193" t="s">
        <v>1685</v>
      </c>
      <c r="P193" t="s">
        <v>1686</v>
      </c>
      <c r="Q193">
        <f t="shared" si="4"/>
        <v>8</v>
      </c>
      <c r="R193" t="s">
        <v>1687</v>
      </c>
      <c r="S193" t="s">
        <v>13033</v>
      </c>
    </row>
    <row r="194" spans="1:19">
      <c r="A194" t="s">
        <v>1690</v>
      </c>
      <c r="B194" t="s">
        <v>1691</v>
      </c>
      <c r="C194" t="str">
        <f>TRIM(LEFT(B194, FIND(" ",B194, FIND(" ",B194, FIND(" ",B194)+1)+1)))</f>
        <v>Samsung 138 cm</v>
      </c>
      <c r="D194" t="s">
        <v>169</v>
      </c>
      <c r="E194" s="6" t="str">
        <f t="shared" si="5"/>
        <v>Electronics</v>
      </c>
      <c r="F194" s="2">
        <v>47990</v>
      </c>
      <c r="G194" s="4">
        <v>70900</v>
      </c>
      <c r="H194" s="4" t="str">
        <f>IF(Table1[[#This Row],[actual_price]]&lt;200, "&lt;₹200", IF(Table1[[#This Row],[actual_price]]&lt;=500, "₹200–₹500", "&gt;₹500"))</f>
        <v>&gt;₹500</v>
      </c>
      <c r="I194" s="1">
        <v>0.32</v>
      </c>
      <c r="J194">
        <v>4.3</v>
      </c>
      <c r="K194" s="4">
        <v>7109</v>
      </c>
      <c r="L194" s="13">
        <f>Table1[[#This Row],[rating_count]]*Table1[[#This Row],[actual_price]]</f>
        <v>504028100</v>
      </c>
      <c r="M194" t="s">
        <v>578</v>
      </c>
      <c r="N194" t="s">
        <v>579</v>
      </c>
      <c r="O194" t="s">
        <v>580</v>
      </c>
      <c r="P194" t="s">
        <v>581</v>
      </c>
      <c r="Q194">
        <f t="shared" ref="Q194:Q257" si="6">IF(P194="",0,LEN(O194)-LEN(SUBSTITUTE(O194,",",""))+1)</f>
        <v>8</v>
      </c>
      <c r="R194" t="s">
        <v>582</v>
      </c>
      <c r="S194" t="s">
        <v>583</v>
      </c>
    </row>
    <row r="195" spans="1:19">
      <c r="A195" t="s">
        <v>1694</v>
      </c>
      <c r="B195" t="s">
        <v>1695</v>
      </c>
      <c r="C195" t="str">
        <f>TRIM(LEFT(B195, FIND(" ",B195, FIND(" ",B195, FIND(" ",B195)+1)+1)))</f>
        <v>LOHAYA Television Remote</v>
      </c>
      <c r="D195" t="s">
        <v>462</v>
      </c>
      <c r="E195" s="6" t="str">
        <f t="shared" ref="E195:E258" si="7">LEFT(D195, FIND("|", D195 &amp; "|") - 1)</f>
        <v>Electronics</v>
      </c>
      <c r="F195">
        <v>299</v>
      </c>
      <c r="G195" s="4">
        <v>1199</v>
      </c>
      <c r="H195" s="4" t="str">
        <f>IF(Table1[[#This Row],[actual_price]]&lt;200, "&lt;₹200", IF(Table1[[#This Row],[actual_price]]&lt;=500, "₹200–₹500", "&gt;₹500"))</f>
        <v>&gt;₹500</v>
      </c>
      <c r="I195" s="1">
        <v>0.75</v>
      </c>
      <c r="J195">
        <v>3.7</v>
      </c>
      <c r="K195" s="4">
        <v>490</v>
      </c>
      <c r="L195" s="13">
        <f>Table1[[#This Row],[rating_count]]*Table1[[#This Row],[actual_price]]</f>
        <v>587510</v>
      </c>
      <c r="M195" t="s">
        <v>1696</v>
      </c>
      <c r="N195" t="s">
        <v>1697</v>
      </c>
      <c r="O195" t="s">
        <v>1698</v>
      </c>
      <c r="P195" t="s">
        <v>1699</v>
      </c>
      <c r="Q195">
        <f t="shared" si="6"/>
        <v>8</v>
      </c>
      <c r="R195" t="s">
        <v>1700</v>
      </c>
      <c r="S195" t="s">
        <v>1701</v>
      </c>
    </row>
    <row r="196" spans="1:19">
      <c r="A196" t="s">
        <v>1704</v>
      </c>
      <c r="B196" t="s">
        <v>1705</v>
      </c>
      <c r="C196" t="str">
        <f>TRIM(LEFT(B196, FIND(" ",B196, FIND(" ",B196, FIND(" ",B196)+1)+1)))</f>
        <v>Duracell Micro USB</v>
      </c>
      <c r="D196" t="s">
        <v>18</v>
      </c>
      <c r="E196" s="6" t="str">
        <f t="shared" si="7"/>
        <v>Computers&amp;Accessories</v>
      </c>
      <c r="F196">
        <v>320</v>
      </c>
      <c r="G196" s="4">
        <v>599</v>
      </c>
      <c r="H196" s="4" t="str">
        <f>IF(Table1[[#This Row],[actual_price]]&lt;200, "&lt;₹200", IF(Table1[[#This Row],[actual_price]]&lt;=500, "₹200–₹500", "&gt;₹500"))</f>
        <v>&gt;₹500</v>
      </c>
      <c r="I196" s="1">
        <v>0.47</v>
      </c>
      <c r="J196">
        <v>4.0999999999999996</v>
      </c>
      <c r="K196" s="4">
        <v>491</v>
      </c>
      <c r="L196" s="13">
        <f>Table1[[#This Row],[rating_count]]*Table1[[#This Row],[actual_price]]</f>
        <v>294109</v>
      </c>
      <c r="M196" t="s">
        <v>1706</v>
      </c>
      <c r="N196" t="s">
        <v>1707</v>
      </c>
      <c r="O196" t="s">
        <v>1708</v>
      </c>
      <c r="P196" t="s">
        <v>1709</v>
      </c>
      <c r="Q196">
        <f t="shared" si="6"/>
        <v>8</v>
      </c>
      <c r="R196" t="s">
        <v>1710</v>
      </c>
      <c r="S196" t="s">
        <v>1711</v>
      </c>
    </row>
    <row r="197" spans="1:19">
      <c r="A197" t="s">
        <v>1714</v>
      </c>
      <c r="B197" t="s">
        <v>1715</v>
      </c>
      <c r="C197" t="str">
        <f>TRIM(LEFT(B197, FIND(" ",B197, FIND(" ",B197, FIND(" ",B197)+1)+1)))</f>
        <v>Zebronics CU3100V Fast</v>
      </c>
      <c r="D197" t="s">
        <v>18</v>
      </c>
      <c r="E197" s="6" t="str">
        <f t="shared" si="7"/>
        <v>Computers&amp;Accessories</v>
      </c>
      <c r="F197">
        <v>139</v>
      </c>
      <c r="G197" s="4">
        <v>549</v>
      </c>
      <c r="H197" s="4" t="str">
        <f>IF(Table1[[#This Row],[actual_price]]&lt;200, "&lt;₹200", IF(Table1[[#This Row],[actual_price]]&lt;=500, "₹200–₹500", "&gt;₹500"))</f>
        <v>&gt;₹500</v>
      </c>
      <c r="I197" s="1">
        <v>0.75</v>
      </c>
      <c r="J197">
        <v>3.9</v>
      </c>
      <c r="K197" s="4">
        <v>61</v>
      </c>
      <c r="L197" s="13">
        <f>Table1[[#This Row],[rating_count]]*Table1[[#This Row],[actual_price]]</f>
        <v>33489</v>
      </c>
      <c r="M197" t="s">
        <v>1716</v>
      </c>
      <c r="N197" t="s">
        <v>1717</v>
      </c>
      <c r="O197" t="s">
        <v>1718</v>
      </c>
      <c r="P197" t="s">
        <v>1719</v>
      </c>
      <c r="Q197">
        <f t="shared" si="6"/>
        <v>8</v>
      </c>
      <c r="R197" t="s">
        <v>1720</v>
      </c>
      <c r="S197" t="s">
        <v>1721</v>
      </c>
    </row>
    <row r="198" spans="1:19">
      <c r="A198" t="s">
        <v>1724</v>
      </c>
      <c r="B198" t="s">
        <v>1725</v>
      </c>
      <c r="C198" t="str">
        <f>TRIM(LEFT(B198, FIND(" ",B198, FIND(" ",B198, FIND(" ",B198)+1)+1)))</f>
        <v>FLiX (Beetel) USB</v>
      </c>
      <c r="D198" t="s">
        <v>18</v>
      </c>
      <c r="E198" s="6" t="str">
        <f t="shared" si="7"/>
        <v>Computers&amp;Accessories</v>
      </c>
      <c r="F198">
        <v>129</v>
      </c>
      <c r="G198" s="4">
        <v>249</v>
      </c>
      <c r="H198" s="4" t="str">
        <f>IF(Table1[[#This Row],[actual_price]]&lt;200, "&lt;₹200", IF(Table1[[#This Row],[actual_price]]&lt;=500, "₹200–₹500", "&gt;₹500"))</f>
        <v>₹200–₹500</v>
      </c>
      <c r="I198" s="1">
        <v>0.48</v>
      </c>
      <c r="J198">
        <v>4</v>
      </c>
      <c r="K198" s="4">
        <v>9378</v>
      </c>
      <c r="L198" s="13">
        <f>Table1[[#This Row],[rating_count]]*Table1[[#This Row],[actual_price]]</f>
        <v>2335122</v>
      </c>
      <c r="M198" t="s">
        <v>1726</v>
      </c>
      <c r="N198" t="s">
        <v>236</v>
      </c>
      <c r="O198" t="s">
        <v>237</v>
      </c>
      <c r="P198" t="s">
        <v>238</v>
      </c>
      <c r="Q198">
        <f t="shared" si="6"/>
        <v>8</v>
      </c>
      <c r="R198" t="s">
        <v>239</v>
      </c>
      <c r="S198" t="s">
        <v>240</v>
      </c>
    </row>
    <row r="199" spans="1:19">
      <c r="A199" t="s">
        <v>1729</v>
      </c>
      <c r="B199" t="s">
        <v>1730</v>
      </c>
      <c r="C199" t="str">
        <f>TRIM(LEFT(B199, FIND(" ",B199, FIND(" ",B199, FIND(" ",B199)+1)+1)))</f>
        <v>MI 108 cm</v>
      </c>
      <c r="D199" t="s">
        <v>169</v>
      </c>
      <c r="E199" s="6" t="str">
        <f t="shared" si="7"/>
        <v>Electronics</v>
      </c>
      <c r="F199" s="2">
        <v>24999</v>
      </c>
      <c r="G199" s="4">
        <v>35999</v>
      </c>
      <c r="H199" s="4" t="str">
        <f>IF(Table1[[#This Row],[actual_price]]&lt;200, "&lt;₹200", IF(Table1[[#This Row],[actual_price]]&lt;=500, "₹200–₹500", "&gt;₹500"))</f>
        <v>&gt;₹500</v>
      </c>
      <c r="I199" s="1">
        <v>0.31</v>
      </c>
      <c r="J199">
        <v>4.2</v>
      </c>
      <c r="K199" s="4">
        <v>32840</v>
      </c>
      <c r="L199" s="13">
        <f>Table1[[#This Row],[rating_count]]*Table1[[#This Row],[actual_price]]</f>
        <v>1182207160</v>
      </c>
      <c r="M199" t="s">
        <v>947</v>
      </c>
      <c r="N199" t="s">
        <v>171</v>
      </c>
      <c r="O199" t="s">
        <v>172</v>
      </c>
      <c r="P199" t="s">
        <v>173</v>
      </c>
      <c r="Q199">
        <f t="shared" si="6"/>
        <v>8</v>
      </c>
      <c r="R199" t="s">
        <v>174</v>
      </c>
      <c r="S199" t="s">
        <v>1731</v>
      </c>
    </row>
    <row r="200" spans="1:19">
      <c r="A200" t="s">
        <v>1734</v>
      </c>
      <c r="B200" t="s">
        <v>1735</v>
      </c>
      <c r="C200" t="str">
        <f>TRIM(LEFT(B200, FIND(" ",B200, FIND(" ",B200, FIND(" ",B200)+1)+1)))</f>
        <v>Belkin Apple Certified</v>
      </c>
      <c r="D200" t="s">
        <v>18</v>
      </c>
      <c r="E200" s="6" t="str">
        <f t="shared" si="7"/>
        <v>Computers&amp;Accessories</v>
      </c>
      <c r="F200">
        <v>999</v>
      </c>
      <c r="G200" s="4">
        <v>1699</v>
      </c>
      <c r="H200" s="4" t="str">
        <f>IF(Table1[[#This Row],[actual_price]]&lt;200, "&lt;₹200", IF(Table1[[#This Row],[actual_price]]&lt;=500, "₹200–₹500", "&gt;₹500"))</f>
        <v>&gt;₹500</v>
      </c>
      <c r="I200" s="1">
        <v>0.41</v>
      </c>
      <c r="J200">
        <v>4.4000000000000004</v>
      </c>
      <c r="K200" s="4">
        <v>7318</v>
      </c>
      <c r="L200" s="13">
        <f>Table1[[#This Row],[rating_count]]*Table1[[#This Row],[actual_price]]</f>
        <v>12433282</v>
      </c>
      <c r="M200" t="s">
        <v>1736</v>
      </c>
      <c r="N200" t="s">
        <v>1737</v>
      </c>
      <c r="O200" t="s">
        <v>1738</v>
      </c>
      <c r="P200" t="s">
        <v>1739</v>
      </c>
      <c r="Q200">
        <f t="shared" si="6"/>
        <v>8</v>
      </c>
      <c r="R200" t="s">
        <v>1740</v>
      </c>
      <c r="S200" t="s">
        <v>1741</v>
      </c>
    </row>
    <row r="201" spans="1:19">
      <c r="A201" t="s">
        <v>1744</v>
      </c>
      <c r="B201" t="s">
        <v>1745</v>
      </c>
      <c r="C201" t="str">
        <f>TRIM(LEFT(B201, FIND(" ",B201, FIND(" ",B201, FIND(" ",B201)+1)+1)))</f>
        <v>Time Office Scanner</v>
      </c>
      <c r="D201" t="s">
        <v>18</v>
      </c>
      <c r="E201" s="6" t="str">
        <f t="shared" si="7"/>
        <v>Computers&amp;Accessories</v>
      </c>
      <c r="F201">
        <v>225</v>
      </c>
      <c r="G201" s="4">
        <v>499</v>
      </c>
      <c r="H201" s="4" t="str">
        <f>IF(Table1[[#This Row],[actual_price]]&lt;200, "&lt;₹200", IF(Table1[[#This Row],[actual_price]]&lt;=500, "₹200–₹500", "&gt;₹500"))</f>
        <v>₹200–₹500</v>
      </c>
      <c r="I201" s="1">
        <v>0.55000000000000004</v>
      </c>
      <c r="J201">
        <v>4.0999999999999996</v>
      </c>
      <c r="K201" s="4">
        <v>789</v>
      </c>
      <c r="L201" s="13">
        <f>Table1[[#This Row],[rating_count]]*Table1[[#This Row],[actual_price]]</f>
        <v>393711</v>
      </c>
      <c r="M201" t="s">
        <v>1746</v>
      </c>
      <c r="N201" t="s">
        <v>1747</v>
      </c>
      <c r="O201" t="s">
        <v>1748</v>
      </c>
      <c r="P201" t="s">
        <v>1749</v>
      </c>
      <c r="Q201">
        <f t="shared" si="6"/>
        <v>8</v>
      </c>
      <c r="R201" t="s">
        <v>1750</v>
      </c>
      <c r="S201" t="s">
        <v>1751</v>
      </c>
    </row>
    <row r="202" spans="1:19">
      <c r="A202" t="s">
        <v>1754</v>
      </c>
      <c r="B202" t="s">
        <v>1755</v>
      </c>
      <c r="C202" t="str">
        <f>TRIM(LEFT(B202, FIND(" ",B202, FIND(" ",B202, FIND(" ",B202)+1)+1)))</f>
        <v>Caldipree Silicone Case</v>
      </c>
      <c r="D202" t="s">
        <v>462</v>
      </c>
      <c r="E202" s="6" t="str">
        <f t="shared" si="7"/>
        <v>Electronics</v>
      </c>
      <c r="F202">
        <v>547</v>
      </c>
      <c r="G202" s="4">
        <v>2999</v>
      </c>
      <c r="H202" s="4" t="str">
        <f>IF(Table1[[#This Row],[actual_price]]&lt;200, "&lt;₹200", IF(Table1[[#This Row],[actual_price]]&lt;=500, "₹200–₹500", "&gt;₹500"))</f>
        <v>&gt;₹500</v>
      </c>
      <c r="I202" s="1">
        <v>0.82</v>
      </c>
      <c r="J202">
        <v>4.3</v>
      </c>
      <c r="K202" s="4">
        <v>407</v>
      </c>
      <c r="L202" s="13">
        <f>Table1[[#This Row],[rating_count]]*Table1[[#This Row],[actual_price]]</f>
        <v>1220593</v>
      </c>
      <c r="M202" t="s">
        <v>1756</v>
      </c>
      <c r="N202" t="s">
        <v>1757</v>
      </c>
      <c r="O202" t="s">
        <v>1758</v>
      </c>
      <c r="P202" t="s">
        <v>1759</v>
      </c>
      <c r="Q202">
        <f t="shared" si="6"/>
        <v>8</v>
      </c>
      <c r="R202" t="s">
        <v>1760</v>
      </c>
      <c r="S202" t="s">
        <v>1761</v>
      </c>
    </row>
    <row r="203" spans="1:19">
      <c r="A203" t="s">
        <v>1764</v>
      </c>
      <c r="B203" t="s">
        <v>1765</v>
      </c>
      <c r="C203" t="str">
        <f>TRIM(LEFT(B203, FIND(" ",B203, FIND(" ",B203, FIND(" ",B203)+1)+1)))</f>
        <v>Storite USB 2.0</v>
      </c>
      <c r="D203" t="s">
        <v>18</v>
      </c>
      <c r="E203" s="6" t="str">
        <f t="shared" si="7"/>
        <v>Computers&amp;Accessories</v>
      </c>
      <c r="F203">
        <v>259</v>
      </c>
      <c r="G203" s="4">
        <v>699</v>
      </c>
      <c r="H203" s="4" t="str">
        <f>IF(Table1[[#This Row],[actual_price]]&lt;200, "&lt;₹200", IF(Table1[[#This Row],[actual_price]]&lt;=500, "₹200–₹500", "&gt;₹500"))</f>
        <v>&gt;₹500</v>
      </c>
      <c r="I203" s="1">
        <v>0.63</v>
      </c>
      <c r="J203">
        <v>3.8</v>
      </c>
      <c r="K203" s="4">
        <v>2399</v>
      </c>
      <c r="L203" s="13">
        <f>Table1[[#This Row],[rating_count]]*Table1[[#This Row],[actual_price]]</f>
        <v>1676901</v>
      </c>
      <c r="M203" t="s">
        <v>1766</v>
      </c>
      <c r="N203" t="s">
        <v>1767</v>
      </c>
      <c r="O203" t="s">
        <v>1768</v>
      </c>
      <c r="P203" t="s">
        <v>1769</v>
      </c>
      <c r="Q203">
        <f t="shared" si="6"/>
        <v>8</v>
      </c>
      <c r="R203" t="s">
        <v>1770</v>
      </c>
      <c r="S203" t="s">
        <v>1771</v>
      </c>
    </row>
    <row r="204" spans="1:19">
      <c r="A204" t="s">
        <v>1774</v>
      </c>
      <c r="B204" t="s">
        <v>1775</v>
      </c>
      <c r="C204" t="str">
        <f>TRIM(LEFT(B204, FIND(" ",B204, FIND(" ",B204, FIND(" ",B204)+1)+1)))</f>
        <v>Universal Remote Control</v>
      </c>
      <c r="D204" t="s">
        <v>462</v>
      </c>
      <c r="E204" s="6" t="str">
        <f t="shared" si="7"/>
        <v>Electronics</v>
      </c>
      <c r="F204">
        <v>239</v>
      </c>
      <c r="G204" s="4">
        <v>699</v>
      </c>
      <c r="H204" s="4" t="str">
        <f>IF(Table1[[#This Row],[actual_price]]&lt;200, "&lt;₹200", IF(Table1[[#This Row],[actual_price]]&lt;=500, "₹200–₹500", "&gt;₹500"))</f>
        <v>&gt;₹500</v>
      </c>
      <c r="I204" s="1">
        <v>0.66</v>
      </c>
      <c r="J204">
        <v>4.4000000000000004</v>
      </c>
      <c r="K204" s="4">
        <v>2640</v>
      </c>
      <c r="L204" s="13">
        <f>Table1[[#This Row],[rating_count]]*Table1[[#This Row],[actual_price]]</f>
        <v>1845360</v>
      </c>
      <c r="M204" t="s">
        <v>1776</v>
      </c>
      <c r="N204" t="s">
        <v>1777</v>
      </c>
      <c r="O204" t="s">
        <v>1778</v>
      </c>
      <c r="P204" t="s">
        <v>1779</v>
      </c>
      <c r="Q204">
        <f t="shared" si="6"/>
        <v>6</v>
      </c>
      <c r="R204" t="s">
        <v>1780</v>
      </c>
      <c r="S204" t="s">
        <v>1781</v>
      </c>
    </row>
    <row r="205" spans="1:19">
      <c r="A205" t="s">
        <v>1784</v>
      </c>
      <c r="B205" t="s">
        <v>1785</v>
      </c>
      <c r="C205" t="str">
        <f>TRIM(LEFT(B205, FIND(" ",B205, FIND(" ",B205, FIND(" ",B205)+1)+1)))</f>
        <v>Cotbolt Silicone Case</v>
      </c>
      <c r="D205" t="s">
        <v>462</v>
      </c>
      <c r="E205" s="6" t="str">
        <f t="shared" si="7"/>
        <v>Electronics</v>
      </c>
      <c r="F205">
        <v>349</v>
      </c>
      <c r="G205" s="4">
        <v>999</v>
      </c>
      <c r="H205" s="4" t="str">
        <f>IF(Table1[[#This Row],[actual_price]]&lt;200, "&lt;₹200", IF(Table1[[#This Row],[actual_price]]&lt;=500, "₹200–₹500", "&gt;₹500"))</f>
        <v>&gt;₹500</v>
      </c>
      <c r="I205" s="1">
        <v>0.65</v>
      </c>
      <c r="J205">
        <v>4</v>
      </c>
      <c r="K205" s="4">
        <v>839</v>
      </c>
      <c r="L205" s="13">
        <f>Table1[[#This Row],[rating_count]]*Table1[[#This Row],[actual_price]]</f>
        <v>838161</v>
      </c>
      <c r="M205" t="s">
        <v>1786</v>
      </c>
      <c r="N205" t="s">
        <v>1787</v>
      </c>
      <c r="O205" t="s">
        <v>1788</v>
      </c>
      <c r="P205" t="s">
        <v>1789</v>
      </c>
      <c r="Q205">
        <f t="shared" si="6"/>
        <v>8</v>
      </c>
      <c r="R205" t="s">
        <v>1790</v>
      </c>
      <c r="S205" t="s">
        <v>1791</v>
      </c>
    </row>
    <row r="206" spans="1:19">
      <c r="A206" t="s">
        <v>1794</v>
      </c>
      <c r="B206" t="s">
        <v>1795</v>
      </c>
      <c r="C206" t="str">
        <f>TRIM(LEFT(B206, FIND(" ",B206, FIND(" ",B206, FIND(" ",B206)+1)+1)))</f>
        <v>BlueRigger High Speed</v>
      </c>
      <c r="D206" t="s">
        <v>129</v>
      </c>
      <c r="E206" s="6" t="str">
        <f t="shared" si="7"/>
        <v>Electronics</v>
      </c>
      <c r="F206">
        <v>467</v>
      </c>
      <c r="G206" s="4">
        <v>599</v>
      </c>
      <c r="H206" s="4" t="str">
        <f>IF(Table1[[#This Row],[actual_price]]&lt;200, "&lt;₹200", IF(Table1[[#This Row],[actual_price]]&lt;=500, "₹200–₹500", "&gt;₹500"))</f>
        <v>&gt;₹500</v>
      </c>
      <c r="I206" s="1">
        <v>0.22</v>
      </c>
      <c r="J206">
        <v>4.4000000000000004</v>
      </c>
      <c r="K206" s="4">
        <v>44054</v>
      </c>
      <c r="L206" s="13">
        <f>Table1[[#This Row],[rating_count]]*Table1[[#This Row],[actual_price]]</f>
        <v>26388346</v>
      </c>
      <c r="M206" t="s">
        <v>1796</v>
      </c>
      <c r="N206" t="s">
        <v>1797</v>
      </c>
      <c r="O206" t="s">
        <v>1798</v>
      </c>
      <c r="P206" t="s">
        <v>1799</v>
      </c>
      <c r="Q206">
        <f t="shared" si="6"/>
        <v>8</v>
      </c>
      <c r="R206" t="s">
        <v>1800</v>
      </c>
      <c r="S206" t="s">
        <v>1801</v>
      </c>
    </row>
    <row r="207" spans="1:19">
      <c r="A207" t="s">
        <v>1804</v>
      </c>
      <c r="B207" t="s">
        <v>1805</v>
      </c>
      <c r="C207" t="str">
        <f>TRIM(LEFT(B207, FIND(" ",B207, FIND(" ",B207, FIND(" ",B207)+1)+1)))</f>
        <v>Amkette 30 Pin</v>
      </c>
      <c r="D207" t="s">
        <v>18</v>
      </c>
      <c r="E207" s="6" t="str">
        <f t="shared" si="7"/>
        <v>Computers&amp;Accessories</v>
      </c>
      <c r="F207">
        <v>449</v>
      </c>
      <c r="G207" s="4">
        <v>599</v>
      </c>
      <c r="H207" s="4" t="str">
        <f>IF(Table1[[#This Row],[actual_price]]&lt;200, "&lt;₹200", IF(Table1[[#This Row],[actual_price]]&lt;=500, "₹200–₹500", "&gt;₹500"))</f>
        <v>&gt;₹500</v>
      </c>
      <c r="I207" s="1">
        <v>0.25</v>
      </c>
      <c r="J207">
        <v>4</v>
      </c>
      <c r="K207" s="4">
        <v>3231</v>
      </c>
      <c r="L207" s="13">
        <f>Table1[[#This Row],[rating_count]]*Table1[[#This Row],[actual_price]]</f>
        <v>1935369</v>
      </c>
      <c r="M207" t="s">
        <v>1806</v>
      </c>
      <c r="N207" t="s">
        <v>1807</v>
      </c>
      <c r="O207" t="s">
        <v>1808</v>
      </c>
      <c r="P207" t="s">
        <v>1809</v>
      </c>
      <c r="Q207">
        <f t="shared" si="6"/>
        <v>8</v>
      </c>
      <c r="R207" t="s">
        <v>1810</v>
      </c>
      <c r="S207" t="s">
        <v>1811</v>
      </c>
    </row>
    <row r="208" spans="1:19">
      <c r="A208" t="s">
        <v>1814</v>
      </c>
      <c r="B208" t="s">
        <v>1815</v>
      </c>
      <c r="C208" t="str">
        <f>TRIM(LEFT(B208, FIND(" ",B208, FIND(" ",B208, FIND(" ",B208)+1)+1)))</f>
        <v>TCL 80 cm</v>
      </c>
      <c r="D208" t="s">
        <v>169</v>
      </c>
      <c r="E208" s="6" t="str">
        <f t="shared" si="7"/>
        <v>Electronics</v>
      </c>
      <c r="F208" s="2">
        <v>11990</v>
      </c>
      <c r="G208" s="4">
        <v>31990</v>
      </c>
      <c r="H208" s="4" t="str">
        <f>IF(Table1[[#This Row],[actual_price]]&lt;200, "&lt;₹200", IF(Table1[[#This Row],[actual_price]]&lt;=500, "₹200–₹500", "&gt;₹500"))</f>
        <v>&gt;₹500</v>
      </c>
      <c r="I208" s="1">
        <v>0.63</v>
      </c>
      <c r="J208">
        <v>4.2</v>
      </c>
      <c r="K208" s="4">
        <v>64</v>
      </c>
      <c r="L208" s="13">
        <f>Table1[[#This Row],[rating_count]]*Table1[[#This Row],[actual_price]]</f>
        <v>2047360</v>
      </c>
      <c r="M208" t="s">
        <v>728</v>
      </c>
      <c r="N208" t="s">
        <v>1816</v>
      </c>
      <c r="O208" t="s">
        <v>1817</v>
      </c>
      <c r="P208" t="s">
        <v>1818</v>
      </c>
      <c r="Q208">
        <f t="shared" si="6"/>
        <v>8</v>
      </c>
      <c r="R208" t="s">
        <v>1819</v>
      </c>
      <c r="S208" t="s">
        <v>1820</v>
      </c>
    </row>
    <row r="209" spans="1:19">
      <c r="A209" t="s">
        <v>1823</v>
      </c>
      <c r="B209" t="s">
        <v>1824</v>
      </c>
      <c r="C209" t="str">
        <f>TRIM(LEFT(B209, FIND(" ",B209, FIND(" ",B209, FIND(" ",B209)+1)+1)))</f>
        <v>POPIO Type C</v>
      </c>
      <c r="D209" t="s">
        <v>18</v>
      </c>
      <c r="E209" s="6" t="str">
        <f t="shared" si="7"/>
        <v>Computers&amp;Accessories</v>
      </c>
      <c r="F209">
        <v>350</v>
      </c>
      <c r="G209" s="4">
        <v>599</v>
      </c>
      <c r="H209" s="4" t="str">
        <f>IF(Table1[[#This Row],[actual_price]]&lt;200, "&lt;₹200", IF(Table1[[#This Row],[actual_price]]&lt;=500, "₹200–₹500", "&gt;₹500"))</f>
        <v>&gt;₹500</v>
      </c>
      <c r="I209" s="1">
        <v>0.42</v>
      </c>
      <c r="J209">
        <v>3.9</v>
      </c>
      <c r="K209" s="4">
        <v>8314</v>
      </c>
      <c r="L209" s="13">
        <f>Table1[[#This Row],[rating_count]]*Table1[[#This Row],[actual_price]]</f>
        <v>4980086</v>
      </c>
      <c r="M209" t="s">
        <v>1825</v>
      </c>
      <c r="N209" t="s">
        <v>1826</v>
      </c>
      <c r="O209" t="s">
        <v>1827</v>
      </c>
      <c r="P209" t="s">
        <v>1828</v>
      </c>
      <c r="Q209">
        <f t="shared" si="6"/>
        <v>8</v>
      </c>
      <c r="R209" t="s">
        <v>1829</v>
      </c>
      <c r="S209" t="s">
        <v>1830</v>
      </c>
    </row>
    <row r="210" spans="1:19">
      <c r="A210" t="s">
        <v>1833</v>
      </c>
      <c r="B210" t="s">
        <v>1834</v>
      </c>
      <c r="C210" t="str">
        <f>TRIM(LEFT(B210, FIND(" ",B210, FIND(" ",B210, FIND(" ",B210)+1)+1)))</f>
        <v>MYVN LTG to</v>
      </c>
      <c r="D210" t="s">
        <v>18</v>
      </c>
      <c r="E210" s="6" t="str">
        <f t="shared" si="7"/>
        <v>Computers&amp;Accessories</v>
      </c>
      <c r="F210">
        <v>252</v>
      </c>
      <c r="G210" s="4">
        <v>999</v>
      </c>
      <c r="H210" s="4" t="str">
        <f>IF(Table1[[#This Row],[actual_price]]&lt;200, "&lt;₹200", IF(Table1[[#This Row],[actual_price]]&lt;=500, "₹200–₹500", "&gt;₹500"))</f>
        <v>&gt;₹500</v>
      </c>
      <c r="I210" s="1">
        <v>0.75</v>
      </c>
      <c r="J210">
        <v>3.7</v>
      </c>
      <c r="K210" s="4">
        <v>2249</v>
      </c>
      <c r="L210" s="13">
        <f>Table1[[#This Row],[rating_count]]*Table1[[#This Row],[actual_price]]</f>
        <v>2246751</v>
      </c>
      <c r="M210" t="s">
        <v>1835</v>
      </c>
      <c r="N210" t="s">
        <v>1836</v>
      </c>
      <c r="O210" t="s">
        <v>1837</v>
      </c>
      <c r="P210" t="s">
        <v>1838</v>
      </c>
      <c r="Q210">
        <f t="shared" si="6"/>
        <v>8</v>
      </c>
      <c r="R210" t="s">
        <v>1839</v>
      </c>
      <c r="S210" t="s">
        <v>1840</v>
      </c>
    </row>
    <row r="211" spans="1:19">
      <c r="A211" t="s">
        <v>1843</v>
      </c>
      <c r="B211" t="s">
        <v>1844</v>
      </c>
      <c r="C211" t="str">
        <f>TRIM(LEFT(B211, FIND(" ",B211, FIND(" ",B211, FIND(" ",B211)+1)+1)))</f>
        <v>Tata Sky Universal</v>
      </c>
      <c r="D211" t="s">
        <v>462</v>
      </c>
      <c r="E211" s="6" t="str">
        <f t="shared" si="7"/>
        <v>Electronics</v>
      </c>
      <c r="F211">
        <v>204</v>
      </c>
      <c r="G211" s="4">
        <v>599</v>
      </c>
      <c r="H211" s="4" t="str">
        <f>IF(Table1[[#This Row],[actual_price]]&lt;200, "&lt;₹200", IF(Table1[[#This Row],[actual_price]]&lt;=500, "₹200–₹500", "&gt;₹500"))</f>
        <v>&gt;₹500</v>
      </c>
      <c r="I211" s="1">
        <v>0.66</v>
      </c>
      <c r="J211">
        <v>3.6</v>
      </c>
      <c r="K211" s="4">
        <v>339</v>
      </c>
      <c r="L211" s="13">
        <f>Table1[[#This Row],[rating_count]]*Table1[[#This Row],[actual_price]]</f>
        <v>203061</v>
      </c>
      <c r="M211" t="s">
        <v>1845</v>
      </c>
      <c r="N211" t="s">
        <v>1846</v>
      </c>
      <c r="O211" t="s">
        <v>1847</v>
      </c>
      <c r="P211" t="s">
        <v>1848</v>
      </c>
      <c r="Q211">
        <f t="shared" si="6"/>
        <v>8</v>
      </c>
      <c r="R211" t="s">
        <v>1849</v>
      </c>
      <c r="S211" t="s">
        <v>1850</v>
      </c>
    </row>
    <row r="212" spans="1:19">
      <c r="A212" t="s">
        <v>1853</v>
      </c>
      <c r="B212" t="s">
        <v>1854</v>
      </c>
      <c r="C212" t="str">
        <f>TRIM(LEFT(B212, FIND(" ",B212, FIND(" ",B212, FIND(" ",B212)+1)+1)))</f>
        <v>WZATCO Pixel |</v>
      </c>
      <c r="D212" t="s">
        <v>1404</v>
      </c>
      <c r="E212" s="6" t="str">
        <f t="shared" si="7"/>
        <v>Electronics</v>
      </c>
      <c r="F212" s="2">
        <v>6490</v>
      </c>
      <c r="G212" s="4">
        <v>9990</v>
      </c>
      <c r="H212" s="4" t="str">
        <f>IF(Table1[[#This Row],[actual_price]]&lt;200, "&lt;₹200", IF(Table1[[#This Row],[actual_price]]&lt;=500, "₹200–₹500", "&gt;₹500"))</f>
        <v>&gt;₹500</v>
      </c>
      <c r="I212" s="1">
        <v>0.35</v>
      </c>
      <c r="J212">
        <v>4</v>
      </c>
      <c r="K212" s="4">
        <v>27</v>
      </c>
      <c r="L212" s="13">
        <f>Table1[[#This Row],[rating_count]]*Table1[[#This Row],[actual_price]]</f>
        <v>269730</v>
      </c>
      <c r="M212" t="s">
        <v>1855</v>
      </c>
      <c r="N212" t="s">
        <v>1856</v>
      </c>
      <c r="O212" t="s">
        <v>1857</v>
      </c>
      <c r="P212" t="s">
        <v>1858</v>
      </c>
      <c r="Q212">
        <f t="shared" si="6"/>
        <v>8</v>
      </c>
      <c r="R212" t="s">
        <v>1859</v>
      </c>
      <c r="S212" t="s">
        <v>1860</v>
      </c>
    </row>
    <row r="213" spans="1:19">
      <c r="A213" t="s">
        <v>1863</v>
      </c>
      <c r="B213" t="s">
        <v>1864</v>
      </c>
      <c r="C213" t="str">
        <f>TRIM(LEFT(B213, FIND(" ",B213, FIND(" ",B213, FIND(" ",B213)+1)+1)))</f>
        <v>7SEVEN¬Æ Compatible Tata</v>
      </c>
      <c r="D213" t="s">
        <v>462</v>
      </c>
      <c r="E213" s="6" t="str">
        <f t="shared" si="7"/>
        <v>Electronics</v>
      </c>
      <c r="F213">
        <v>235</v>
      </c>
      <c r="G213" s="4">
        <v>599</v>
      </c>
      <c r="H213" s="4" t="str">
        <f>IF(Table1[[#This Row],[actual_price]]&lt;200, "&lt;₹200", IF(Table1[[#This Row],[actual_price]]&lt;=500, "₹200–₹500", "&gt;₹500"))</f>
        <v>&gt;₹500</v>
      </c>
      <c r="I213" s="1">
        <v>0.61</v>
      </c>
      <c r="J213">
        <v>3.5</v>
      </c>
      <c r="K213" s="4">
        <v>197</v>
      </c>
      <c r="L213" s="13">
        <f>Table1[[#This Row],[rating_count]]*Table1[[#This Row],[actual_price]]</f>
        <v>118003</v>
      </c>
      <c r="M213" t="s">
        <v>1865</v>
      </c>
      <c r="N213" t="s">
        <v>1866</v>
      </c>
      <c r="O213" t="s">
        <v>1867</v>
      </c>
      <c r="P213" t="s">
        <v>1868</v>
      </c>
      <c r="Q213">
        <f t="shared" si="6"/>
        <v>8</v>
      </c>
      <c r="R213" t="s">
        <v>1869</v>
      </c>
      <c r="S213" t="s">
        <v>1870</v>
      </c>
    </row>
    <row r="214" spans="1:19">
      <c r="A214" t="s">
        <v>1873</v>
      </c>
      <c r="B214" t="s">
        <v>1874</v>
      </c>
      <c r="C214" t="str">
        <f>TRIM(LEFT(B214, FIND(" ",B214, FIND(" ",B214, FIND(" ",B214)+1)+1)))</f>
        <v>AmazonBasics USB 2.0</v>
      </c>
      <c r="D214" t="s">
        <v>18</v>
      </c>
      <c r="E214" s="6" t="str">
        <f t="shared" si="7"/>
        <v>Computers&amp;Accessories</v>
      </c>
      <c r="F214">
        <v>299</v>
      </c>
      <c r="G214" s="4">
        <v>800</v>
      </c>
      <c r="H214" s="4" t="str">
        <f>IF(Table1[[#This Row],[actual_price]]&lt;200, "&lt;₹200", IF(Table1[[#This Row],[actual_price]]&lt;=500, "₹200–₹500", "&gt;₹500"))</f>
        <v>&gt;₹500</v>
      </c>
      <c r="I214" s="1">
        <v>0.63</v>
      </c>
      <c r="J214">
        <v>4.5</v>
      </c>
      <c r="K214" s="4">
        <v>74977</v>
      </c>
      <c r="L214" s="13">
        <f>Table1[[#This Row],[rating_count]]*Table1[[#This Row],[actual_price]]</f>
        <v>59981600</v>
      </c>
      <c r="M214" t="s">
        <v>1875</v>
      </c>
      <c r="N214" t="s">
        <v>305</v>
      </c>
      <c r="O214" t="s">
        <v>306</v>
      </c>
      <c r="P214" t="s">
        <v>307</v>
      </c>
      <c r="Q214">
        <f t="shared" si="6"/>
        <v>8</v>
      </c>
      <c r="R214" t="s">
        <v>308</v>
      </c>
      <c r="S214" t="s">
        <v>309</v>
      </c>
    </row>
    <row r="215" spans="1:19">
      <c r="A215" t="s">
        <v>1878</v>
      </c>
      <c r="B215" t="s">
        <v>1879</v>
      </c>
      <c r="C215" t="str">
        <f>TRIM(LEFT(B215, FIND(" ",B215, FIND(" ",B215, FIND(" ",B215)+1)+1)))</f>
        <v>Amazon Basics USB</v>
      </c>
      <c r="D215" t="s">
        <v>18</v>
      </c>
      <c r="E215" s="6" t="str">
        <f t="shared" si="7"/>
        <v>Computers&amp;Accessories</v>
      </c>
      <c r="F215">
        <v>799</v>
      </c>
      <c r="G215" s="4">
        <v>1999</v>
      </c>
      <c r="H215" s="4" t="str">
        <f>IF(Table1[[#This Row],[actual_price]]&lt;200, "&lt;₹200", IF(Table1[[#This Row],[actual_price]]&lt;=500, "₹200–₹500", "&gt;₹500"))</f>
        <v>&gt;₹500</v>
      </c>
      <c r="I215" s="1">
        <v>0.6</v>
      </c>
      <c r="J215">
        <v>4.2</v>
      </c>
      <c r="K215" s="4">
        <v>8583</v>
      </c>
      <c r="L215" s="13">
        <f>Table1[[#This Row],[rating_count]]*Table1[[#This Row],[actual_price]]</f>
        <v>17157417</v>
      </c>
      <c r="M215" t="s">
        <v>1880</v>
      </c>
      <c r="N215" t="s">
        <v>1881</v>
      </c>
      <c r="O215" t="s">
        <v>1882</v>
      </c>
      <c r="P215" t="s">
        <v>1883</v>
      </c>
      <c r="Q215">
        <f t="shared" si="6"/>
        <v>8</v>
      </c>
      <c r="R215" t="s">
        <v>1884</v>
      </c>
      <c r="S215" t="s">
        <v>1885</v>
      </c>
    </row>
    <row r="216" spans="1:19">
      <c r="A216" t="s">
        <v>1888</v>
      </c>
      <c r="B216" t="s">
        <v>1889</v>
      </c>
      <c r="C216" t="str">
        <f>TRIM(LEFT(B216, FIND(" ",B216, FIND(" ",B216, FIND(" ",B216)+1)+1)))</f>
        <v>Crypo‚Ñ¢ Universal Remote</v>
      </c>
      <c r="D216" t="s">
        <v>462</v>
      </c>
      <c r="E216" s="6" t="str">
        <f t="shared" si="7"/>
        <v>Electronics</v>
      </c>
      <c r="F216">
        <v>299</v>
      </c>
      <c r="G216" s="4">
        <v>999</v>
      </c>
      <c r="H216" s="4" t="str">
        <f>IF(Table1[[#This Row],[actual_price]]&lt;200, "&lt;₹200", IF(Table1[[#This Row],[actual_price]]&lt;=500, "₹200–₹500", "&gt;₹500"))</f>
        <v>&gt;₹500</v>
      </c>
      <c r="I216" s="1">
        <v>0.7</v>
      </c>
      <c r="J216">
        <v>3.8</v>
      </c>
      <c r="K216" s="4">
        <v>928</v>
      </c>
      <c r="L216" s="13">
        <f>Table1[[#This Row],[rating_count]]*Table1[[#This Row],[actual_price]]</f>
        <v>927072</v>
      </c>
      <c r="M216" t="s">
        <v>1890</v>
      </c>
      <c r="N216" t="s">
        <v>1891</v>
      </c>
      <c r="O216" t="s">
        <v>1892</v>
      </c>
      <c r="P216" t="s">
        <v>1893</v>
      </c>
      <c r="Q216">
        <f t="shared" si="6"/>
        <v>8</v>
      </c>
      <c r="R216" t="s">
        <v>1894</v>
      </c>
      <c r="S216" t="s">
        <v>1895</v>
      </c>
    </row>
    <row r="217" spans="1:19">
      <c r="A217" t="s">
        <v>1898</v>
      </c>
      <c r="B217" t="s">
        <v>1899</v>
      </c>
      <c r="C217" t="str">
        <f>TRIM(LEFT(B217, FIND(" ",B217, FIND(" ",B217, FIND(" ",B217)+1)+1)))</f>
        <v>Karbonn 80 cm</v>
      </c>
      <c r="D217" t="s">
        <v>508</v>
      </c>
      <c r="E217" s="6" t="str">
        <f t="shared" si="7"/>
        <v>Electronics</v>
      </c>
      <c r="F217" s="2">
        <v>6999</v>
      </c>
      <c r="G217" s="4">
        <v>16990</v>
      </c>
      <c r="H217" s="4" t="str">
        <f>IF(Table1[[#This Row],[actual_price]]&lt;200, "&lt;₹200", IF(Table1[[#This Row],[actual_price]]&lt;=500, "₹200–₹500", "&gt;₹500"))</f>
        <v>&gt;₹500</v>
      </c>
      <c r="I217" s="1">
        <v>0.59</v>
      </c>
      <c r="J217">
        <v>3.8</v>
      </c>
      <c r="K217" s="4">
        <v>110</v>
      </c>
      <c r="L217" s="13">
        <f>Table1[[#This Row],[rating_count]]*Table1[[#This Row],[actual_price]]</f>
        <v>1868900</v>
      </c>
      <c r="M217" t="s">
        <v>1900</v>
      </c>
      <c r="N217" t="s">
        <v>1901</v>
      </c>
      <c r="O217" t="s">
        <v>1902</v>
      </c>
      <c r="P217" t="s">
        <v>1903</v>
      </c>
      <c r="Q217">
        <f t="shared" si="6"/>
        <v>8</v>
      </c>
      <c r="R217" t="s">
        <v>1904</v>
      </c>
      <c r="S217" t="s">
        <v>1905</v>
      </c>
    </row>
    <row r="218" spans="1:19">
      <c r="A218" t="s">
        <v>1908</v>
      </c>
      <c r="B218" t="s">
        <v>1909</v>
      </c>
      <c r="C218" t="str">
        <f>TRIM(LEFT(B218, FIND(" ",B218, FIND(" ",B218, FIND(" ",B218)+1)+1)))</f>
        <v>OnePlus 138.7 cm</v>
      </c>
      <c r="D218" t="s">
        <v>169</v>
      </c>
      <c r="E218" s="6" t="str">
        <f t="shared" si="7"/>
        <v>Electronics</v>
      </c>
      <c r="F218" s="2">
        <v>42999</v>
      </c>
      <c r="G218" s="4">
        <v>59999</v>
      </c>
      <c r="H218" s="4" t="str">
        <f>IF(Table1[[#This Row],[actual_price]]&lt;200, "&lt;₹200", IF(Table1[[#This Row],[actual_price]]&lt;=500, "₹200–₹500", "&gt;₹500"))</f>
        <v>&gt;₹500</v>
      </c>
      <c r="I218" s="1">
        <v>0.28000000000000003</v>
      </c>
      <c r="J218">
        <v>4.0999999999999996</v>
      </c>
      <c r="K218" s="4">
        <v>6753</v>
      </c>
      <c r="L218" s="13">
        <f>Table1[[#This Row],[rating_count]]*Table1[[#This Row],[actual_price]]</f>
        <v>405173247</v>
      </c>
      <c r="M218" t="s">
        <v>1910</v>
      </c>
      <c r="N218" t="s">
        <v>1911</v>
      </c>
      <c r="O218" t="s">
        <v>1912</v>
      </c>
      <c r="P218" t="s">
        <v>1913</v>
      </c>
      <c r="Q218">
        <f t="shared" si="6"/>
        <v>8</v>
      </c>
      <c r="R218" t="s">
        <v>1914</v>
      </c>
      <c r="S218" t="s">
        <v>1915</v>
      </c>
    </row>
    <row r="219" spans="1:19">
      <c r="A219" t="s">
        <v>1918</v>
      </c>
      <c r="B219" t="s">
        <v>1919</v>
      </c>
      <c r="C219" t="str">
        <f>TRIM(LEFT(B219, FIND(" ",B219, FIND(" ",B219, FIND(" ",B219)+1)+1)))</f>
        <v>Posh 1.5 Meter</v>
      </c>
      <c r="D219" t="s">
        <v>129</v>
      </c>
      <c r="E219" s="6" t="str">
        <f t="shared" si="7"/>
        <v>Electronics</v>
      </c>
      <c r="F219">
        <v>173</v>
      </c>
      <c r="G219" s="4">
        <v>999</v>
      </c>
      <c r="H219" s="4" t="str">
        <f>IF(Table1[[#This Row],[actual_price]]&lt;200, "&lt;₹200", IF(Table1[[#This Row],[actual_price]]&lt;=500, "₹200–₹500", "&gt;₹500"))</f>
        <v>&gt;₹500</v>
      </c>
      <c r="I219" s="1">
        <v>0.83</v>
      </c>
      <c r="J219">
        <v>4.3</v>
      </c>
      <c r="K219" s="4">
        <v>1237</v>
      </c>
      <c r="L219" s="13">
        <f>Table1[[#This Row],[rating_count]]*Table1[[#This Row],[actual_price]]</f>
        <v>1235763</v>
      </c>
      <c r="M219" t="s">
        <v>1920</v>
      </c>
      <c r="N219" t="s">
        <v>1921</v>
      </c>
      <c r="O219" t="s">
        <v>1922</v>
      </c>
      <c r="P219" t="s">
        <v>1923</v>
      </c>
      <c r="Q219">
        <f t="shared" si="6"/>
        <v>8</v>
      </c>
      <c r="R219" t="s">
        <v>1924</v>
      </c>
      <c r="S219" t="s">
        <v>1925</v>
      </c>
    </row>
    <row r="220" spans="1:19">
      <c r="A220" t="s">
        <v>1928</v>
      </c>
      <c r="B220" t="s">
        <v>1929</v>
      </c>
      <c r="C220" t="str">
        <f>TRIM(LEFT(B220, FIND(" ",B220, FIND(" ",B220, FIND(" ",B220)+1)+1)))</f>
        <v>Amazon Basics HDMI</v>
      </c>
      <c r="D220" t="s">
        <v>1930</v>
      </c>
      <c r="E220" s="6" t="str">
        <f t="shared" si="7"/>
        <v>Electronics</v>
      </c>
      <c r="F220">
        <v>209</v>
      </c>
      <c r="G220" s="4">
        <v>600</v>
      </c>
      <c r="H220" s="4" t="str">
        <f>IF(Table1[[#This Row],[actual_price]]&lt;200, "&lt;₹200", IF(Table1[[#This Row],[actual_price]]&lt;=500, "₹200–₹500", "&gt;₹500"))</f>
        <v>&gt;₹500</v>
      </c>
      <c r="I220" s="1">
        <v>0.65</v>
      </c>
      <c r="J220">
        <v>4.4000000000000004</v>
      </c>
      <c r="K220" s="4">
        <v>18872</v>
      </c>
      <c r="L220" s="13">
        <f>Table1[[#This Row],[rating_count]]*Table1[[#This Row],[actual_price]]</f>
        <v>11323200</v>
      </c>
      <c r="M220" t="s">
        <v>1931</v>
      </c>
      <c r="N220" t="s">
        <v>1932</v>
      </c>
      <c r="O220" t="s">
        <v>1933</v>
      </c>
      <c r="P220" t="s">
        <v>1934</v>
      </c>
      <c r="Q220">
        <f t="shared" si="6"/>
        <v>8</v>
      </c>
      <c r="R220" t="s">
        <v>1935</v>
      </c>
      <c r="S220" t="s">
        <v>1936</v>
      </c>
    </row>
    <row r="221" spans="1:19">
      <c r="A221" t="s">
        <v>1939</v>
      </c>
      <c r="B221" t="s">
        <v>1940</v>
      </c>
      <c r="C221" t="str">
        <f>TRIM(LEFT(B221, FIND(" ",B221, FIND(" ",B221, FIND(" ",B221)+1)+1)))</f>
        <v>boAt LTG 550v3</v>
      </c>
      <c r="D221" t="s">
        <v>18</v>
      </c>
      <c r="E221" s="6" t="str">
        <f t="shared" si="7"/>
        <v>Computers&amp;Accessories</v>
      </c>
      <c r="F221">
        <v>848.99</v>
      </c>
      <c r="G221" s="4">
        <v>1490</v>
      </c>
      <c r="H221" s="4" t="str">
        <f>IF(Table1[[#This Row],[actual_price]]&lt;200, "&lt;₹200", IF(Table1[[#This Row],[actual_price]]&lt;=500, "₹200–₹500", "&gt;₹500"))</f>
        <v>&gt;₹500</v>
      </c>
      <c r="I221" s="1">
        <v>0.43</v>
      </c>
      <c r="J221">
        <v>3.9</v>
      </c>
      <c r="K221" s="4">
        <v>356</v>
      </c>
      <c r="L221" s="13">
        <f>Table1[[#This Row],[rating_count]]*Table1[[#This Row],[actual_price]]</f>
        <v>530440</v>
      </c>
      <c r="M221" t="s">
        <v>1941</v>
      </c>
      <c r="N221" t="s">
        <v>1942</v>
      </c>
      <c r="O221" t="s">
        <v>1943</v>
      </c>
      <c r="P221" t="s">
        <v>1944</v>
      </c>
      <c r="Q221">
        <f t="shared" si="6"/>
        <v>8</v>
      </c>
      <c r="R221" t="s">
        <v>1945</v>
      </c>
      <c r="S221" t="s">
        <v>1946</v>
      </c>
    </row>
    <row r="222" spans="1:19">
      <c r="A222" t="s">
        <v>1949</v>
      </c>
      <c r="B222" t="s">
        <v>1950</v>
      </c>
      <c r="C222" t="str">
        <f>TRIM(LEFT(B222, FIND(" ",B222, FIND(" ",B222, FIND(" ",B222)+1)+1)))</f>
        <v>Wayona Nylon Braided</v>
      </c>
      <c r="D222" t="s">
        <v>18</v>
      </c>
      <c r="E222" s="6" t="str">
        <f t="shared" si="7"/>
        <v>Computers&amp;Accessories</v>
      </c>
      <c r="F222">
        <v>649</v>
      </c>
      <c r="G222" s="4">
        <v>1999</v>
      </c>
      <c r="H222" s="4" t="str">
        <f>IF(Table1[[#This Row],[actual_price]]&lt;200, "&lt;₹200", IF(Table1[[#This Row],[actual_price]]&lt;=500, "₹200–₹500", "&gt;₹500"))</f>
        <v>&gt;₹500</v>
      </c>
      <c r="I222" s="1">
        <v>0.68</v>
      </c>
      <c r="J222">
        <v>4.2</v>
      </c>
      <c r="K222" s="4">
        <v>24269</v>
      </c>
      <c r="L222" s="13">
        <f>Table1[[#This Row],[rating_count]]*Table1[[#This Row],[actual_price]]</f>
        <v>48513731</v>
      </c>
      <c r="M222" t="s">
        <v>1951</v>
      </c>
      <c r="N222" t="s">
        <v>20</v>
      </c>
      <c r="O222" t="s">
        <v>21</v>
      </c>
      <c r="P222" t="s">
        <v>22</v>
      </c>
      <c r="Q222">
        <f t="shared" si="6"/>
        <v>8</v>
      </c>
      <c r="R222" t="s">
        <v>23</v>
      </c>
      <c r="S222" t="s">
        <v>825</v>
      </c>
    </row>
    <row r="223" spans="1:19">
      <c r="A223" t="s">
        <v>1954</v>
      </c>
      <c r="B223" t="s">
        <v>1955</v>
      </c>
      <c r="C223" t="str">
        <f>TRIM(LEFT(B223, FIND(" ",B223, FIND(" ",B223, FIND(" ",B223)+1)+1)))</f>
        <v>Astigo Compatible Remote</v>
      </c>
      <c r="D223" t="s">
        <v>462</v>
      </c>
      <c r="E223" s="6" t="str">
        <f t="shared" si="7"/>
        <v>Electronics</v>
      </c>
      <c r="F223">
        <v>299</v>
      </c>
      <c r="G223" s="4">
        <v>899</v>
      </c>
      <c r="H223" s="4" t="str">
        <f>IF(Table1[[#This Row],[actual_price]]&lt;200, "&lt;₹200", IF(Table1[[#This Row],[actual_price]]&lt;=500, "₹200–₹500", "&gt;₹500"))</f>
        <v>&gt;₹500</v>
      </c>
      <c r="I223" s="1">
        <v>0.67</v>
      </c>
      <c r="J223">
        <v>3.8</v>
      </c>
      <c r="K223" s="4">
        <v>425</v>
      </c>
      <c r="L223" s="13">
        <f>Table1[[#This Row],[rating_count]]*Table1[[#This Row],[actual_price]]</f>
        <v>382075</v>
      </c>
      <c r="M223" t="s">
        <v>1956</v>
      </c>
      <c r="N223" t="s">
        <v>1957</v>
      </c>
      <c r="O223" t="s">
        <v>1958</v>
      </c>
      <c r="P223" t="s">
        <v>1959</v>
      </c>
      <c r="Q223">
        <f t="shared" si="6"/>
        <v>8</v>
      </c>
      <c r="R223" t="s">
        <v>1960</v>
      </c>
      <c r="S223" t="s">
        <v>1961</v>
      </c>
    </row>
    <row r="224" spans="1:19">
      <c r="A224" t="s">
        <v>1964</v>
      </c>
      <c r="B224" t="s">
        <v>1965</v>
      </c>
      <c r="C224" t="str">
        <f>TRIM(LEFT(B224, FIND(" ",B224, FIND(" ",B224, FIND(" ",B224)+1)+1)))</f>
        <v>Caprigo Heavy Duty</v>
      </c>
      <c r="D224" t="s">
        <v>643</v>
      </c>
      <c r="E224" s="6" t="str">
        <f t="shared" si="7"/>
        <v>Electronics</v>
      </c>
      <c r="F224">
        <v>399</v>
      </c>
      <c r="G224" s="4">
        <v>799</v>
      </c>
      <c r="H224" s="4" t="str">
        <f>IF(Table1[[#This Row],[actual_price]]&lt;200, "&lt;₹200", IF(Table1[[#This Row],[actual_price]]&lt;=500, "₹200–₹500", "&gt;₹500"))</f>
        <v>&gt;₹500</v>
      </c>
      <c r="I224" s="1">
        <v>0.5</v>
      </c>
      <c r="J224">
        <v>4.0999999999999996</v>
      </c>
      <c r="K224" s="4">
        <v>1161</v>
      </c>
      <c r="L224" s="13">
        <f>Table1[[#This Row],[rating_count]]*Table1[[#This Row],[actual_price]]</f>
        <v>927639</v>
      </c>
      <c r="M224" t="s">
        <v>1966</v>
      </c>
      <c r="N224" t="s">
        <v>1967</v>
      </c>
      <c r="O224" t="s">
        <v>1968</v>
      </c>
      <c r="P224" t="s">
        <v>1969</v>
      </c>
      <c r="Q224">
        <f t="shared" si="6"/>
        <v>8</v>
      </c>
      <c r="R224" t="s">
        <v>1970</v>
      </c>
      <c r="S224" t="s">
        <v>1971</v>
      </c>
    </row>
    <row r="225" spans="1:19">
      <c r="A225" t="s">
        <v>1974</v>
      </c>
      <c r="B225" t="s">
        <v>1975</v>
      </c>
      <c r="C225" t="str">
        <f>TRIM(LEFT(B225, FIND(" ",B225, FIND(" ",B225, FIND(" ",B225)+1)+1)))</f>
        <v>Portronics Konnect L</v>
      </c>
      <c r="D225" t="s">
        <v>18</v>
      </c>
      <c r="E225" s="6" t="str">
        <f t="shared" si="7"/>
        <v>Computers&amp;Accessories</v>
      </c>
      <c r="F225">
        <v>249</v>
      </c>
      <c r="G225" s="4">
        <v>499</v>
      </c>
      <c r="H225" s="4" t="str">
        <f>IF(Table1[[#This Row],[actual_price]]&lt;200, "&lt;₹200", IF(Table1[[#This Row],[actual_price]]&lt;=500, "₹200–₹500", "&gt;₹500"))</f>
        <v>₹200–₹500</v>
      </c>
      <c r="I225" s="1">
        <v>0.5</v>
      </c>
      <c r="J225">
        <v>4.0999999999999996</v>
      </c>
      <c r="K225" s="4">
        <v>1508</v>
      </c>
      <c r="L225" s="13">
        <f>Table1[[#This Row],[rating_count]]*Table1[[#This Row],[actual_price]]</f>
        <v>752492</v>
      </c>
      <c r="M225" t="s">
        <v>1976</v>
      </c>
      <c r="N225" t="s">
        <v>1977</v>
      </c>
      <c r="O225" t="s">
        <v>1978</v>
      </c>
      <c r="P225" t="s">
        <v>1979</v>
      </c>
      <c r="Q225">
        <f t="shared" si="6"/>
        <v>8</v>
      </c>
      <c r="R225" t="s">
        <v>1980</v>
      </c>
      <c r="S225" t="s">
        <v>13034</v>
      </c>
    </row>
    <row r="226" spans="1:19">
      <c r="A226" t="s">
        <v>1983</v>
      </c>
      <c r="B226" t="s">
        <v>1984</v>
      </c>
      <c r="C226" t="str">
        <f>TRIM(LEFT(B226, FIND(" ",B226, FIND(" ",B226, FIND(" ",B226)+1)+1)))</f>
        <v>TATA SKY HD</v>
      </c>
      <c r="D226" t="s">
        <v>1985</v>
      </c>
      <c r="E226" s="6" t="str">
        <f t="shared" si="7"/>
        <v>Electronics</v>
      </c>
      <c r="F226" s="2">
        <v>1249</v>
      </c>
      <c r="G226" s="4">
        <v>2299</v>
      </c>
      <c r="H226" s="4" t="str">
        <f>IF(Table1[[#This Row],[actual_price]]&lt;200, "&lt;₹200", IF(Table1[[#This Row],[actual_price]]&lt;=500, "₹200–₹500", "&gt;₹500"))</f>
        <v>&gt;₹500</v>
      </c>
      <c r="I226" s="1">
        <v>0.46</v>
      </c>
      <c r="J226">
        <v>4.3</v>
      </c>
      <c r="K226" s="4">
        <v>7636</v>
      </c>
      <c r="L226" s="13">
        <f>Table1[[#This Row],[rating_count]]*Table1[[#This Row],[actual_price]]</f>
        <v>17555164</v>
      </c>
      <c r="M226" t="s">
        <v>1986</v>
      </c>
      <c r="N226" t="s">
        <v>1987</v>
      </c>
      <c r="O226" t="s">
        <v>1988</v>
      </c>
      <c r="P226" t="s">
        <v>1989</v>
      </c>
      <c r="Q226">
        <f t="shared" si="6"/>
        <v>8</v>
      </c>
      <c r="R226" t="s">
        <v>1990</v>
      </c>
      <c r="S226" t="s">
        <v>1991</v>
      </c>
    </row>
    <row r="227" spans="1:19">
      <c r="A227" t="s">
        <v>1994</v>
      </c>
      <c r="B227" t="s">
        <v>1995</v>
      </c>
      <c r="C227" t="str">
        <f>TRIM(LEFT(B227, FIND(" ",B227, FIND(" ",B227, FIND(" ",B227)+1)+1)))</f>
        <v>Remote Compatible for</v>
      </c>
      <c r="D227" t="s">
        <v>462</v>
      </c>
      <c r="E227" s="6" t="str">
        <f t="shared" si="7"/>
        <v>Electronics</v>
      </c>
      <c r="F227">
        <v>213</v>
      </c>
      <c r="G227" s="4">
        <v>499</v>
      </c>
      <c r="H227" s="4" t="str">
        <f>IF(Table1[[#This Row],[actual_price]]&lt;200, "&lt;₹200", IF(Table1[[#This Row],[actual_price]]&lt;=500, "₹200–₹500", "&gt;₹500"))</f>
        <v>₹200–₹500</v>
      </c>
      <c r="I227" s="1">
        <v>0.56999999999999995</v>
      </c>
      <c r="J227">
        <v>3.7</v>
      </c>
      <c r="K227" s="4">
        <v>246</v>
      </c>
      <c r="L227" s="13">
        <f>Table1[[#This Row],[rating_count]]*Table1[[#This Row],[actual_price]]</f>
        <v>122754</v>
      </c>
      <c r="M227" t="s">
        <v>1996</v>
      </c>
      <c r="N227" t="s">
        <v>1997</v>
      </c>
      <c r="O227" t="s">
        <v>1998</v>
      </c>
      <c r="P227" t="s">
        <v>1999</v>
      </c>
      <c r="Q227">
        <f t="shared" si="6"/>
        <v>8</v>
      </c>
      <c r="R227" t="s">
        <v>2000</v>
      </c>
      <c r="S227" t="s">
        <v>2001</v>
      </c>
    </row>
    <row r="228" spans="1:19">
      <c r="A228" t="s">
        <v>2004</v>
      </c>
      <c r="B228" t="s">
        <v>2005</v>
      </c>
      <c r="C228" t="str">
        <f>TRIM(LEFT(B228, FIND(" ",B228, FIND(" ",B228, FIND(" ",B228)+1)+1)))</f>
        <v>SoniVision SA-D10 SA-D100</v>
      </c>
      <c r="D228" t="s">
        <v>462</v>
      </c>
      <c r="E228" s="6" t="str">
        <f t="shared" si="7"/>
        <v>Electronics</v>
      </c>
      <c r="F228">
        <v>209</v>
      </c>
      <c r="G228" s="4">
        <v>499</v>
      </c>
      <c r="H228" s="4" t="str">
        <f>IF(Table1[[#This Row],[actual_price]]&lt;200, "&lt;₹200", IF(Table1[[#This Row],[actual_price]]&lt;=500, "₹200–₹500", "&gt;₹500"))</f>
        <v>₹200–₹500</v>
      </c>
      <c r="I228" s="1">
        <v>0.57999999999999996</v>
      </c>
      <c r="J228">
        <v>4</v>
      </c>
      <c r="K228" s="4">
        <v>479</v>
      </c>
      <c r="L228" s="13">
        <f>Table1[[#This Row],[rating_count]]*Table1[[#This Row],[actual_price]]</f>
        <v>239021</v>
      </c>
      <c r="M228" t="s">
        <v>2006</v>
      </c>
      <c r="N228" t="s">
        <v>2007</v>
      </c>
      <c r="O228" t="s">
        <v>2008</v>
      </c>
      <c r="P228" t="s">
        <v>2009</v>
      </c>
      <c r="Q228">
        <f t="shared" si="6"/>
        <v>8</v>
      </c>
      <c r="R228" t="s">
        <v>2010</v>
      </c>
      <c r="S228" t="s">
        <v>2011</v>
      </c>
    </row>
    <row r="229" spans="1:19">
      <c r="A229" t="s">
        <v>2014</v>
      </c>
      <c r="B229" t="s">
        <v>2015</v>
      </c>
      <c r="C229" t="str">
        <f>TRIM(LEFT(B229, FIND(" ",B229, FIND(" ",B229, FIND(" ",B229)+1)+1)))</f>
        <v>Rts‚Ñ¢ High Speed</v>
      </c>
      <c r="D229" t="s">
        <v>129</v>
      </c>
      <c r="E229" s="6" t="str">
        <f t="shared" si="7"/>
        <v>Electronics</v>
      </c>
      <c r="F229">
        <v>598</v>
      </c>
      <c r="G229" s="4">
        <v>4999</v>
      </c>
      <c r="H229" s="4" t="str">
        <f>IF(Table1[[#This Row],[actual_price]]&lt;200, "&lt;₹200", IF(Table1[[#This Row],[actual_price]]&lt;=500, "₹200–₹500", "&gt;₹500"))</f>
        <v>&gt;₹500</v>
      </c>
      <c r="I229" s="1">
        <v>0.88</v>
      </c>
      <c r="J229">
        <v>4.2</v>
      </c>
      <c r="K229" s="4">
        <v>910</v>
      </c>
      <c r="L229" s="13">
        <f>Table1[[#This Row],[rating_count]]*Table1[[#This Row],[actual_price]]</f>
        <v>4549090</v>
      </c>
      <c r="M229" t="s">
        <v>2016</v>
      </c>
      <c r="N229" t="s">
        <v>2017</v>
      </c>
      <c r="O229" t="s">
        <v>2018</v>
      </c>
      <c r="P229" t="s">
        <v>2019</v>
      </c>
      <c r="Q229">
        <f t="shared" si="6"/>
        <v>8</v>
      </c>
      <c r="R229" t="s">
        <v>2020</v>
      </c>
      <c r="S229" t="s">
        <v>2021</v>
      </c>
    </row>
    <row r="230" spans="1:19">
      <c r="A230" t="s">
        <v>2024</v>
      </c>
      <c r="B230" t="s">
        <v>2025</v>
      </c>
      <c r="C230" t="str">
        <f>TRIM(LEFT(B230, FIND(" ",B230, FIND(" ",B230, FIND(" ",B230)+1)+1)))</f>
        <v>boAt LTG 500</v>
      </c>
      <c r="D230" t="s">
        <v>18</v>
      </c>
      <c r="E230" s="6" t="str">
        <f t="shared" si="7"/>
        <v>Computers&amp;Accessories</v>
      </c>
      <c r="F230">
        <v>799</v>
      </c>
      <c r="G230" s="4">
        <v>1749</v>
      </c>
      <c r="H230" s="4" t="str">
        <f>IF(Table1[[#This Row],[actual_price]]&lt;200, "&lt;₹200", IF(Table1[[#This Row],[actual_price]]&lt;=500, "₹200–₹500", "&gt;₹500"))</f>
        <v>&gt;₹500</v>
      </c>
      <c r="I230" s="1">
        <v>0.54</v>
      </c>
      <c r="J230">
        <v>4.0999999999999996</v>
      </c>
      <c r="K230" s="4">
        <v>5626</v>
      </c>
      <c r="L230" s="13">
        <f>Table1[[#This Row],[rating_count]]*Table1[[#This Row],[actual_price]]</f>
        <v>9839874</v>
      </c>
      <c r="M230" t="s">
        <v>2026</v>
      </c>
      <c r="N230" t="s">
        <v>2027</v>
      </c>
      <c r="O230" t="s">
        <v>2028</v>
      </c>
      <c r="P230" t="s">
        <v>2029</v>
      </c>
      <c r="Q230">
        <f t="shared" si="6"/>
        <v>8</v>
      </c>
      <c r="R230" t="s">
        <v>2030</v>
      </c>
      <c r="S230" t="s">
        <v>2031</v>
      </c>
    </row>
    <row r="231" spans="1:19">
      <c r="A231" t="s">
        <v>2034</v>
      </c>
      <c r="B231" t="s">
        <v>2035</v>
      </c>
      <c r="C231" t="str">
        <f>TRIM(LEFT(B231, FIND(" ",B231, FIND(" ",B231, FIND(" ",B231)+1)+1)))</f>
        <v>Agaro Blaze USBA</v>
      </c>
      <c r="D231" t="s">
        <v>18</v>
      </c>
      <c r="E231" s="6" t="str">
        <f t="shared" si="7"/>
        <v>Computers&amp;Accessories</v>
      </c>
      <c r="F231">
        <v>159</v>
      </c>
      <c r="G231" s="4">
        <v>595</v>
      </c>
      <c r="H231" s="4" t="str">
        <f>IF(Table1[[#This Row],[actual_price]]&lt;200, "&lt;₹200", IF(Table1[[#This Row],[actual_price]]&lt;=500, "₹200–₹500", "&gt;₹500"))</f>
        <v>&gt;₹500</v>
      </c>
      <c r="I231" s="1">
        <v>0.73</v>
      </c>
      <c r="J231">
        <v>4.3</v>
      </c>
      <c r="K231" s="4">
        <v>14184</v>
      </c>
      <c r="L231" s="13">
        <f>Table1[[#This Row],[rating_count]]*Table1[[#This Row],[actual_price]]</f>
        <v>8439480</v>
      </c>
      <c r="M231" t="s">
        <v>2036</v>
      </c>
      <c r="N231" t="s">
        <v>2037</v>
      </c>
      <c r="O231" t="s">
        <v>2038</v>
      </c>
      <c r="P231" t="s">
        <v>2039</v>
      </c>
      <c r="Q231">
        <f t="shared" si="6"/>
        <v>8</v>
      </c>
      <c r="R231" t="s">
        <v>2040</v>
      </c>
      <c r="S231" t="s">
        <v>2041</v>
      </c>
    </row>
    <row r="232" spans="1:19">
      <c r="A232" t="s">
        <v>2044</v>
      </c>
      <c r="B232" t="s">
        <v>2045</v>
      </c>
      <c r="C232" t="str">
        <f>TRIM(LEFT(B232, FIND(" ",B232, FIND(" ",B232, FIND(" ",B232)+1)+1)))</f>
        <v>AmazonBasics 6 Feet</v>
      </c>
      <c r="D232" t="s">
        <v>2046</v>
      </c>
      <c r="E232" s="6" t="str">
        <f t="shared" si="7"/>
        <v>Computers&amp;Accessories</v>
      </c>
      <c r="F232">
        <v>499</v>
      </c>
      <c r="G232" s="4">
        <v>1100</v>
      </c>
      <c r="H232" s="4" t="str">
        <f>IF(Table1[[#This Row],[actual_price]]&lt;200, "&lt;₹200", IF(Table1[[#This Row],[actual_price]]&lt;=500, "₹200–₹500", "&gt;₹500"))</f>
        <v>&gt;₹500</v>
      </c>
      <c r="I232" s="1">
        <v>0.55000000000000004</v>
      </c>
      <c r="J232">
        <v>4.4000000000000004</v>
      </c>
      <c r="K232" s="4">
        <v>25177</v>
      </c>
      <c r="L232" s="13">
        <f>Table1[[#This Row],[rating_count]]*Table1[[#This Row],[actual_price]]</f>
        <v>27694700</v>
      </c>
      <c r="M232" t="s">
        <v>2047</v>
      </c>
      <c r="N232" t="s">
        <v>2048</v>
      </c>
      <c r="O232" t="s">
        <v>2049</v>
      </c>
      <c r="P232" t="s">
        <v>2050</v>
      </c>
      <c r="Q232">
        <f t="shared" si="6"/>
        <v>8</v>
      </c>
      <c r="R232" t="s">
        <v>2051</v>
      </c>
      <c r="S232" t="s">
        <v>2052</v>
      </c>
    </row>
    <row r="233" spans="1:19">
      <c r="A233" t="s">
        <v>2055</v>
      </c>
      <c r="B233" t="s">
        <v>2056</v>
      </c>
      <c r="C233" t="str">
        <f>TRIM(LEFT(B233, FIND(" ",B233, FIND(" ",B233, FIND(" ",B233)+1)+1)))</f>
        <v>MI 108 cm</v>
      </c>
      <c r="D233" t="s">
        <v>169</v>
      </c>
      <c r="E233" s="6" t="str">
        <f t="shared" si="7"/>
        <v>Electronics</v>
      </c>
      <c r="F233" s="2">
        <v>31999</v>
      </c>
      <c r="G233" s="4">
        <v>49999</v>
      </c>
      <c r="H233" s="4" t="str">
        <f>IF(Table1[[#This Row],[actual_price]]&lt;200, "&lt;₹200", IF(Table1[[#This Row],[actual_price]]&lt;=500, "₹200–₹500", "&gt;₹500"))</f>
        <v>&gt;₹500</v>
      </c>
      <c r="I233" s="1">
        <v>0.36</v>
      </c>
      <c r="J233">
        <v>4.3</v>
      </c>
      <c r="K233" s="4">
        <v>21252</v>
      </c>
      <c r="L233" s="13">
        <f>Table1[[#This Row],[rating_count]]*Table1[[#This Row],[actual_price]]</f>
        <v>1062578748</v>
      </c>
      <c r="M233" t="s">
        <v>2057</v>
      </c>
      <c r="N233" t="s">
        <v>2058</v>
      </c>
      <c r="O233" t="s">
        <v>2059</v>
      </c>
      <c r="P233" t="s">
        <v>2060</v>
      </c>
      <c r="Q233">
        <f t="shared" si="6"/>
        <v>8</v>
      </c>
      <c r="R233" t="s">
        <v>2061</v>
      </c>
      <c r="S233" t="s">
        <v>2062</v>
      </c>
    </row>
    <row r="234" spans="1:19">
      <c r="A234" t="s">
        <v>2065</v>
      </c>
      <c r="B234" t="s">
        <v>2066</v>
      </c>
      <c r="C234" t="str">
        <f>TRIM(LEFT(B234, FIND(" ",B234, FIND(" ",B234, FIND(" ",B234)+1)+1)))</f>
        <v>Sansui 140cm (55</v>
      </c>
      <c r="D234" t="s">
        <v>169</v>
      </c>
      <c r="E234" s="6" t="str">
        <f t="shared" si="7"/>
        <v>Electronics</v>
      </c>
      <c r="F234" s="2">
        <v>32990</v>
      </c>
      <c r="G234" s="4">
        <v>56790</v>
      </c>
      <c r="H234" s="4" t="str">
        <f>IF(Table1[[#This Row],[actual_price]]&lt;200, "&lt;₹200", IF(Table1[[#This Row],[actual_price]]&lt;=500, "₹200–₹500", "&gt;₹500"))</f>
        <v>&gt;₹500</v>
      </c>
      <c r="I234" s="1">
        <v>0.42</v>
      </c>
      <c r="J234">
        <v>4.3</v>
      </c>
      <c r="K234" s="4">
        <v>567</v>
      </c>
      <c r="L234" s="13">
        <f>Table1[[#This Row],[rating_count]]*Table1[[#This Row],[actual_price]]</f>
        <v>32199930</v>
      </c>
      <c r="M234" t="s">
        <v>2067</v>
      </c>
      <c r="N234" t="s">
        <v>2068</v>
      </c>
      <c r="O234" t="s">
        <v>2069</v>
      </c>
      <c r="P234" t="s">
        <v>2070</v>
      </c>
      <c r="Q234">
        <f t="shared" si="6"/>
        <v>8</v>
      </c>
      <c r="R234" t="s">
        <v>2071</v>
      </c>
      <c r="S234" t="s">
        <v>2072</v>
      </c>
    </row>
    <row r="235" spans="1:19">
      <c r="A235" t="s">
        <v>2075</v>
      </c>
      <c r="B235" t="s">
        <v>2076</v>
      </c>
      <c r="C235" t="str">
        <f>TRIM(LEFT(B235, FIND(" ",B235, FIND(" ",B235, FIND(" ",B235)+1)+1)))</f>
        <v>LOHAYA LCD/LED Remote</v>
      </c>
      <c r="D235" t="s">
        <v>462</v>
      </c>
      <c r="E235" s="6" t="str">
        <f t="shared" si="7"/>
        <v>Electronics</v>
      </c>
      <c r="F235">
        <v>299</v>
      </c>
      <c r="G235" s="4">
        <v>1199</v>
      </c>
      <c r="H235" s="4" t="str">
        <f>IF(Table1[[#This Row],[actual_price]]&lt;200, "&lt;₹200", IF(Table1[[#This Row],[actual_price]]&lt;=500, "₹200–₹500", "&gt;₹500"))</f>
        <v>&gt;₹500</v>
      </c>
      <c r="I235" s="1">
        <v>0.75</v>
      </c>
      <c r="J235">
        <v>3.5</v>
      </c>
      <c r="K235" s="4">
        <v>466</v>
      </c>
      <c r="L235" s="13">
        <f>Table1[[#This Row],[rating_count]]*Table1[[#This Row],[actual_price]]</f>
        <v>558734</v>
      </c>
      <c r="M235" t="s">
        <v>2077</v>
      </c>
      <c r="N235" t="s">
        <v>2078</v>
      </c>
      <c r="O235" t="s">
        <v>2079</v>
      </c>
      <c r="P235" t="s">
        <v>2080</v>
      </c>
      <c r="Q235">
        <f t="shared" si="6"/>
        <v>8</v>
      </c>
      <c r="R235" t="s">
        <v>2081</v>
      </c>
      <c r="S235" t="s">
        <v>2082</v>
      </c>
    </row>
    <row r="236" spans="1:19">
      <c r="A236" t="s">
        <v>2085</v>
      </c>
      <c r="B236" t="s">
        <v>2086</v>
      </c>
      <c r="C236" t="str">
        <f>TRIM(LEFT(B236, FIND(" ",B236, FIND(" ",B236, FIND(" ",B236)+1)+1)))</f>
        <v>Zebronics CU3100V Fast</v>
      </c>
      <c r="D236" t="s">
        <v>18</v>
      </c>
      <c r="E236" s="6" t="str">
        <f t="shared" si="7"/>
        <v>Computers&amp;Accessories</v>
      </c>
      <c r="F236">
        <v>128.31</v>
      </c>
      <c r="G236" s="4">
        <v>549</v>
      </c>
      <c r="H236" s="4" t="str">
        <f>IF(Table1[[#This Row],[actual_price]]&lt;200, "&lt;₹200", IF(Table1[[#This Row],[actual_price]]&lt;=500, "₹200–₹500", "&gt;₹500"))</f>
        <v>&gt;₹500</v>
      </c>
      <c r="I236" s="1">
        <v>0.77</v>
      </c>
      <c r="J236">
        <v>3.9</v>
      </c>
      <c r="K236" s="4">
        <v>61</v>
      </c>
      <c r="L236" s="13">
        <f>Table1[[#This Row],[rating_count]]*Table1[[#This Row],[actual_price]]</f>
        <v>33489</v>
      </c>
      <c r="M236" t="s">
        <v>1716</v>
      </c>
      <c r="N236" t="s">
        <v>1717</v>
      </c>
      <c r="O236" t="s">
        <v>1718</v>
      </c>
      <c r="P236" t="s">
        <v>1719</v>
      </c>
      <c r="Q236">
        <f t="shared" si="6"/>
        <v>8</v>
      </c>
      <c r="R236" t="s">
        <v>1720</v>
      </c>
      <c r="S236" t="s">
        <v>1721</v>
      </c>
    </row>
    <row r="237" spans="1:19">
      <c r="A237" t="s">
        <v>2089</v>
      </c>
      <c r="B237" t="s">
        <v>2090</v>
      </c>
      <c r="C237" t="str">
        <f>TRIM(LEFT(B237, FIND(" ",B237, FIND(" ",B237, FIND(" ",B237)+1)+1)))</f>
        <v>Belkin USB C</v>
      </c>
      <c r="D237" t="s">
        <v>18</v>
      </c>
      <c r="E237" s="6" t="str">
        <f t="shared" si="7"/>
        <v>Computers&amp;Accessories</v>
      </c>
      <c r="F237">
        <v>599</v>
      </c>
      <c r="G237" s="4">
        <v>849</v>
      </c>
      <c r="H237" s="4" t="str">
        <f>IF(Table1[[#This Row],[actual_price]]&lt;200, "&lt;₹200", IF(Table1[[#This Row],[actual_price]]&lt;=500, "₹200–₹500", "&gt;₹500"))</f>
        <v>&gt;₹500</v>
      </c>
      <c r="I237" s="1">
        <v>0.28999999999999998</v>
      </c>
      <c r="J237">
        <v>4.5</v>
      </c>
      <c r="K237" s="4">
        <v>474</v>
      </c>
      <c r="L237" s="13">
        <f>Table1[[#This Row],[rating_count]]*Table1[[#This Row],[actual_price]]</f>
        <v>402426</v>
      </c>
      <c r="M237" t="s">
        <v>1468</v>
      </c>
      <c r="N237" t="s">
        <v>2091</v>
      </c>
      <c r="O237" t="s">
        <v>2092</v>
      </c>
      <c r="P237" t="s">
        <v>2093</v>
      </c>
      <c r="Q237">
        <f t="shared" si="6"/>
        <v>8</v>
      </c>
      <c r="R237" t="s">
        <v>2094</v>
      </c>
      <c r="S237" t="s">
        <v>2095</v>
      </c>
    </row>
    <row r="238" spans="1:19">
      <c r="A238" t="s">
        <v>2098</v>
      </c>
      <c r="B238" t="s">
        <v>2099</v>
      </c>
      <c r="C238" t="str">
        <f>TRIM(LEFT(B238, FIND(" ",B238, FIND(" ",B238, FIND(" ",B238)+1)+1)))</f>
        <v>7SEVEN¬Æ TCL Remote</v>
      </c>
      <c r="D238" t="s">
        <v>462</v>
      </c>
      <c r="E238" s="6" t="str">
        <f t="shared" si="7"/>
        <v>Electronics</v>
      </c>
      <c r="F238">
        <v>399</v>
      </c>
      <c r="G238" s="4">
        <v>899</v>
      </c>
      <c r="H238" s="4" t="str">
        <f>IF(Table1[[#This Row],[actual_price]]&lt;200, "&lt;₹200", IF(Table1[[#This Row],[actual_price]]&lt;=500, "₹200–₹500", "&gt;₹500"))</f>
        <v>&gt;₹500</v>
      </c>
      <c r="I238" s="1">
        <v>0.56000000000000005</v>
      </c>
      <c r="J238">
        <v>3.4</v>
      </c>
      <c r="K238" s="4">
        <v>431</v>
      </c>
      <c r="L238" s="13">
        <f>Table1[[#This Row],[rating_count]]*Table1[[#This Row],[actual_price]]</f>
        <v>387469</v>
      </c>
      <c r="M238" t="s">
        <v>2100</v>
      </c>
      <c r="N238" t="s">
        <v>2101</v>
      </c>
      <c r="O238" t="s">
        <v>2102</v>
      </c>
      <c r="P238" t="s">
        <v>2103</v>
      </c>
      <c r="Q238">
        <f t="shared" si="6"/>
        <v>8</v>
      </c>
      <c r="R238" t="s">
        <v>2104</v>
      </c>
      <c r="S238" t="s">
        <v>2105</v>
      </c>
    </row>
    <row r="239" spans="1:19">
      <c r="A239" t="s">
        <v>2108</v>
      </c>
      <c r="B239" t="s">
        <v>2109</v>
      </c>
      <c r="C239" t="str">
        <f>TRIM(LEFT(B239, FIND(" ",B239, FIND(" ",B239, FIND(" ",B239)+1)+1)))</f>
        <v>Wayona 3in1 Nylon</v>
      </c>
      <c r="D239" t="s">
        <v>18</v>
      </c>
      <c r="E239" s="6" t="str">
        <f t="shared" si="7"/>
        <v>Computers&amp;Accessories</v>
      </c>
      <c r="F239">
        <v>449</v>
      </c>
      <c r="G239" s="4">
        <v>1099</v>
      </c>
      <c r="H239" s="4" t="str">
        <f>IF(Table1[[#This Row],[actual_price]]&lt;200, "&lt;₹200", IF(Table1[[#This Row],[actual_price]]&lt;=500, "₹200–₹500", "&gt;₹500"))</f>
        <v>&gt;₹500</v>
      </c>
      <c r="I239" s="1">
        <v>0.59</v>
      </c>
      <c r="J239">
        <v>4</v>
      </c>
      <c r="K239" s="4">
        <v>242</v>
      </c>
      <c r="L239" s="13">
        <f>Table1[[#This Row],[rating_count]]*Table1[[#This Row],[actual_price]]</f>
        <v>265958</v>
      </c>
      <c r="M239" t="s">
        <v>2110</v>
      </c>
      <c r="N239" t="s">
        <v>2111</v>
      </c>
      <c r="O239" t="s">
        <v>2112</v>
      </c>
      <c r="P239" t="s">
        <v>2113</v>
      </c>
      <c r="Q239">
        <f t="shared" si="6"/>
        <v>8</v>
      </c>
      <c r="R239" t="s">
        <v>2114</v>
      </c>
      <c r="S239" t="s">
        <v>2115</v>
      </c>
    </row>
    <row r="240" spans="1:19">
      <c r="A240" t="s">
        <v>2118</v>
      </c>
      <c r="B240" t="s">
        <v>2119</v>
      </c>
      <c r="C240" t="str">
        <f>TRIM(LEFT(B240, FIND(" ",B240, FIND(" ",B240, FIND(" ",B240)+1)+1)))</f>
        <v>Hi-Mobiler iPhone Charger</v>
      </c>
      <c r="D240" t="s">
        <v>18</v>
      </c>
      <c r="E240" s="6" t="str">
        <f t="shared" si="7"/>
        <v>Computers&amp;Accessories</v>
      </c>
      <c r="F240">
        <v>254</v>
      </c>
      <c r="G240" s="4">
        <v>799</v>
      </c>
      <c r="H240" s="4" t="str">
        <f>IF(Table1[[#This Row],[actual_price]]&lt;200, "&lt;₹200", IF(Table1[[#This Row],[actual_price]]&lt;=500, "₹200–₹500", "&gt;₹500"))</f>
        <v>&gt;₹500</v>
      </c>
      <c r="I240" s="1">
        <v>0.68</v>
      </c>
      <c r="J240">
        <v>4</v>
      </c>
      <c r="K240" s="4">
        <v>2905</v>
      </c>
      <c r="L240" s="13">
        <f>Table1[[#This Row],[rating_count]]*Table1[[#This Row],[actual_price]]</f>
        <v>2321095</v>
      </c>
      <c r="M240" t="s">
        <v>2120</v>
      </c>
      <c r="N240" t="s">
        <v>2121</v>
      </c>
      <c r="O240" t="s">
        <v>2122</v>
      </c>
      <c r="P240" t="s">
        <v>2123</v>
      </c>
      <c r="Q240">
        <f t="shared" si="6"/>
        <v>8</v>
      </c>
      <c r="R240" t="s">
        <v>2124</v>
      </c>
      <c r="S240" t="s">
        <v>2125</v>
      </c>
    </row>
    <row r="241" spans="1:19">
      <c r="A241" t="s">
        <v>2128</v>
      </c>
      <c r="B241" t="s">
        <v>2129</v>
      </c>
      <c r="C241" t="str">
        <f>TRIM(LEFT(B241, FIND(" ",B241, FIND(" ",B241, FIND(" ",B241)+1)+1)))</f>
        <v>Amazon Basics 16-Gauge</v>
      </c>
      <c r="D241" t="s">
        <v>2130</v>
      </c>
      <c r="E241" s="6" t="str">
        <f t="shared" si="7"/>
        <v>Electronics</v>
      </c>
      <c r="F241">
        <v>399</v>
      </c>
      <c r="G241" s="4">
        <v>795</v>
      </c>
      <c r="H241" s="4" t="str">
        <f>IF(Table1[[#This Row],[actual_price]]&lt;200, "&lt;₹200", IF(Table1[[#This Row],[actual_price]]&lt;=500, "₹200–₹500", "&gt;₹500"))</f>
        <v>&gt;₹500</v>
      </c>
      <c r="I241" s="1">
        <v>0.5</v>
      </c>
      <c r="J241">
        <v>4.4000000000000004</v>
      </c>
      <c r="K241" s="4">
        <v>12091</v>
      </c>
      <c r="L241" s="13">
        <f>Table1[[#This Row],[rating_count]]*Table1[[#This Row],[actual_price]]</f>
        <v>9612345</v>
      </c>
      <c r="M241" t="s">
        <v>2131</v>
      </c>
      <c r="N241" t="s">
        <v>2132</v>
      </c>
      <c r="O241" t="s">
        <v>2133</v>
      </c>
      <c r="P241" t="s">
        <v>2134</v>
      </c>
      <c r="Q241">
        <f t="shared" si="6"/>
        <v>8</v>
      </c>
      <c r="R241" t="s">
        <v>2135</v>
      </c>
      <c r="S241" t="s">
        <v>2136</v>
      </c>
    </row>
    <row r="242" spans="1:19">
      <c r="A242" t="s">
        <v>2139</v>
      </c>
      <c r="B242" t="s">
        <v>2140</v>
      </c>
      <c r="C242" t="str">
        <f>TRIM(LEFT(B242, FIND(" ",B242, FIND(" ",B242, FIND(" ",B242)+1)+1)))</f>
        <v>Ambrane 60W /</v>
      </c>
      <c r="D242" t="s">
        <v>18</v>
      </c>
      <c r="E242" s="6" t="str">
        <f t="shared" si="7"/>
        <v>Computers&amp;Accessories</v>
      </c>
      <c r="F242">
        <v>179</v>
      </c>
      <c r="G242" s="4">
        <v>399</v>
      </c>
      <c r="H242" s="4" t="str">
        <f>IF(Table1[[#This Row],[actual_price]]&lt;200, "&lt;₹200", IF(Table1[[#This Row],[actual_price]]&lt;=500, "₹200–₹500", "&gt;₹500"))</f>
        <v>₹200–₹500</v>
      </c>
      <c r="I242" s="1">
        <v>0.55000000000000004</v>
      </c>
      <c r="J242">
        <v>4</v>
      </c>
      <c r="K242" s="4">
        <v>1423</v>
      </c>
      <c r="L242" s="13">
        <f>Table1[[#This Row],[rating_count]]*Table1[[#This Row],[actual_price]]</f>
        <v>567777</v>
      </c>
      <c r="M242" t="s">
        <v>719</v>
      </c>
      <c r="N242" t="s">
        <v>720</v>
      </c>
      <c r="O242" t="s">
        <v>721</v>
      </c>
      <c r="P242" t="s">
        <v>722</v>
      </c>
      <c r="Q242">
        <f t="shared" si="6"/>
        <v>8</v>
      </c>
      <c r="R242" t="s">
        <v>723</v>
      </c>
      <c r="S242" t="s">
        <v>13029</v>
      </c>
    </row>
    <row r="243" spans="1:19">
      <c r="A243" t="s">
        <v>2143</v>
      </c>
      <c r="B243" t="s">
        <v>2144</v>
      </c>
      <c r="C243" t="str">
        <f>TRIM(LEFT(B243, FIND(" ",B243, FIND(" ",B243, FIND(" ",B243)+1)+1)))</f>
        <v>Wayona Usb Type</v>
      </c>
      <c r="D243" t="s">
        <v>18</v>
      </c>
      <c r="E243" s="6" t="str">
        <f t="shared" si="7"/>
        <v>Computers&amp;Accessories</v>
      </c>
      <c r="F243">
        <v>339</v>
      </c>
      <c r="G243" s="4">
        <v>999</v>
      </c>
      <c r="H243" s="4" t="str">
        <f>IF(Table1[[#This Row],[actual_price]]&lt;200, "&lt;₹200", IF(Table1[[#This Row],[actual_price]]&lt;=500, "₹200–₹500", "&gt;₹500"))</f>
        <v>&gt;₹500</v>
      </c>
      <c r="I243" s="1">
        <v>0.66</v>
      </c>
      <c r="J243">
        <v>4.3</v>
      </c>
      <c r="K243" s="4">
        <v>6255</v>
      </c>
      <c r="L243" s="13">
        <f>Table1[[#This Row],[rating_count]]*Table1[[#This Row],[actual_price]]</f>
        <v>6248745</v>
      </c>
      <c r="M243" t="s">
        <v>1445</v>
      </c>
      <c r="N243" t="s">
        <v>1446</v>
      </c>
      <c r="O243" t="s">
        <v>1447</v>
      </c>
      <c r="P243" t="s">
        <v>1448</v>
      </c>
      <c r="Q243">
        <f t="shared" si="6"/>
        <v>8</v>
      </c>
      <c r="R243" t="s">
        <v>1449</v>
      </c>
      <c r="S243" t="s">
        <v>13030</v>
      </c>
    </row>
    <row r="244" spans="1:19">
      <c r="A244" t="s">
        <v>2147</v>
      </c>
      <c r="B244" t="s">
        <v>2148</v>
      </c>
      <c r="C244" t="str">
        <f>TRIM(LEFT(B244, FIND(" ",B244, FIND(" ",B244, FIND(" ",B244)+1)+1)))</f>
        <v>Caprigo Heavy Duty</v>
      </c>
      <c r="D244" t="s">
        <v>643</v>
      </c>
      <c r="E244" s="6" t="str">
        <f t="shared" si="7"/>
        <v>Electronics</v>
      </c>
      <c r="F244">
        <v>399</v>
      </c>
      <c r="G244" s="4">
        <v>999</v>
      </c>
      <c r="H244" s="4" t="str">
        <f>IF(Table1[[#This Row],[actual_price]]&lt;200, "&lt;₹200", IF(Table1[[#This Row],[actual_price]]&lt;=500, "₹200–₹500", "&gt;₹500"))</f>
        <v>&gt;₹500</v>
      </c>
      <c r="I244" s="1">
        <v>0.6</v>
      </c>
      <c r="J244">
        <v>4</v>
      </c>
      <c r="K244" s="4">
        <v>1236</v>
      </c>
      <c r="L244" s="13">
        <f>Table1[[#This Row],[rating_count]]*Table1[[#This Row],[actual_price]]</f>
        <v>1234764</v>
      </c>
      <c r="M244" t="s">
        <v>2149</v>
      </c>
      <c r="N244" t="s">
        <v>2150</v>
      </c>
      <c r="O244" t="s">
        <v>2151</v>
      </c>
      <c r="P244" t="s">
        <v>2152</v>
      </c>
      <c r="Q244">
        <f t="shared" si="6"/>
        <v>8</v>
      </c>
      <c r="R244" t="s">
        <v>2153</v>
      </c>
      <c r="S244" t="s">
        <v>2154</v>
      </c>
    </row>
    <row r="245" spans="1:19">
      <c r="A245" t="s">
        <v>2157</v>
      </c>
      <c r="B245" t="s">
        <v>2158</v>
      </c>
      <c r="C245" t="str">
        <f>TRIM(LEFT(B245, FIND(" ",B245, FIND(" ",B245, FIND(" ",B245)+1)+1)))</f>
        <v>Smashtronics¬Æ - Case</v>
      </c>
      <c r="D245" t="s">
        <v>462</v>
      </c>
      <c r="E245" s="6" t="str">
        <f t="shared" si="7"/>
        <v>Electronics</v>
      </c>
      <c r="F245">
        <v>199</v>
      </c>
      <c r="G245" s="4">
        <v>399</v>
      </c>
      <c r="H245" s="4" t="str">
        <f>IF(Table1[[#This Row],[actual_price]]&lt;200, "&lt;₹200", IF(Table1[[#This Row],[actual_price]]&lt;=500, "₹200–₹500", "&gt;₹500"))</f>
        <v>₹200–₹500</v>
      </c>
      <c r="I245" s="1">
        <v>0.5</v>
      </c>
      <c r="J245">
        <v>4.2</v>
      </c>
      <c r="K245" s="4">
        <v>1335</v>
      </c>
      <c r="L245" s="13">
        <f>Table1[[#This Row],[rating_count]]*Table1[[#This Row],[actual_price]]</f>
        <v>532665</v>
      </c>
      <c r="M245" t="s">
        <v>2159</v>
      </c>
      <c r="N245" t="s">
        <v>2160</v>
      </c>
      <c r="O245" t="s">
        <v>2161</v>
      </c>
      <c r="P245" t="s">
        <v>2162</v>
      </c>
      <c r="Q245">
        <f t="shared" si="6"/>
        <v>8</v>
      </c>
      <c r="R245" t="s">
        <v>2163</v>
      </c>
      <c r="S245" t="s">
        <v>2164</v>
      </c>
    </row>
    <row r="246" spans="1:19">
      <c r="A246" t="s">
        <v>2167</v>
      </c>
      <c r="B246" t="s">
        <v>2168</v>
      </c>
      <c r="C246" t="str">
        <f>TRIM(LEFT(B246, FIND(" ",B246, FIND(" ",B246, FIND(" ",B246)+1)+1)))</f>
        <v>Electvision Remote Control</v>
      </c>
      <c r="D246" t="s">
        <v>462</v>
      </c>
      <c r="E246" s="6" t="str">
        <f t="shared" si="7"/>
        <v>Electronics</v>
      </c>
      <c r="F246">
        <v>349</v>
      </c>
      <c r="G246" s="4">
        <v>1999</v>
      </c>
      <c r="H246" s="4" t="str">
        <f>IF(Table1[[#This Row],[actual_price]]&lt;200, "&lt;₹200", IF(Table1[[#This Row],[actual_price]]&lt;=500, "₹200–₹500", "&gt;₹500"))</f>
        <v>&gt;₹500</v>
      </c>
      <c r="I246" s="1">
        <v>0.83</v>
      </c>
      <c r="J246">
        <v>3.8</v>
      </c>
      <c r="K246" s="4">
        <v>197</v>
      </c>
      <c r="L246" s="13">
        <f>Table1[[#This Row],[rating_count]]*Table1[[#This Row],[actual_price]]</f>
        <v>393803</v>
      </c>
      <c r="M246" t="s">
        <v>2169</v>
      </c>
      <c r="N246" t="s">
        <v>2170</v>
      </c>
      <c r="O246" t="s">
        <v>2171</v>
      </c>
      <c r="P246" t="s">
        <v>2172</v>
      </c>
      <c r="Q246">
        <f t="shared" si="6"/>
        <v>8</v>
      </c>
      <c r="R246" t="s">
        <v>2173</v>
      </c>
      <c r="S246" t="s">
        <v>2174</v>
      </c>
    </row>
    <row r="247" spans="1:19">
      <c r="A247" t="s">
        <v>2177</v>
      </c>
      <c r="B247" t="s">
        <v>2178</v>
      </c>
      <c r="C247" t="str">
        <f>TRIM(LEFT(B247, FIND(" ",B247, FIND(" ",B247, FIND(" ",B247)+1)+1)))</f>
        <v>Boat A 350</v>
      </c>
      <c r="D247" t="s">
        <v>18</v>
      </c>
      <c r="E247" s="6" t="str">
        <f t="shared" si="7"/>
        <v>Computers&amp;Accessories</v>
      </c>
      <c r="F247">
        <v>299</v>
      </c>
      <c r="G247" s="4">
        <v>798</v>
      </c>
      <c r="H247" s="4" t="str">
        <f>IF(Table1[[#This Row],[actual_price]]&lt;200, "&lt;₹200", IF(Table1[[#This Row],[actual_price]]&lt;=500, "₹200–₹500", "&gt;₹500"))</f>
        <v>&gt;₹500</v>
      </c>
      <c r="I247" s="1">
        <v>0.63</v>
      </c>
      <c r="J247">
        <v>4.4000000000000004</v>
      </c>
      <c r="K247" s="4">
        <v>28791</v>
      </c>
      <c r="L247" s="13">
        <f>Table1[[#This Row],[rating_count]]*Table1[[#This Row],[actual_price]]</f>
        <v>22975218</v>
      </c>
      <c r="M247" t="s">
        <v>2179</v>
      </c>
      <c r="N247" t="s">
        <v>781</v>
      </c>
      <c r="O247" t="s">
        <v>782</v>
      </c>
      <c r="P247" t="s">
        <v>783</v>
      </c>
      <c r="Q247">
        <f t="shared" si="6"/>
        <v>8</v>
      </c>
      <c r="R247" t="s">
        <v>784</v>
      </c>
      <c r="S247" t="s">
        <v>785</v>
      </c>
    </row>
    <row r="248" spans="1:19">
      <c r="A248" t="s">
        <v>2181</v>
      </c>
      <c r="B248" t="s">
        <v>2182</v>
      </c>
      <c r="C248" t="str">
        <f>TRIM(LEFT(B248, FIND(" ",B248, FIND(" ",B248, FIND(" ",B248)+1)+1)))</f>
        <v>pTron Solero M241</v>
      </c>
      <c r="D248" t="s">
        <v>18</v>
      </c>
      <c r="E248" s="6" t="str">
        <f t="shared" si="7"/>
        <v>Computers&amp;Accessories</v>
      </c>
      <c r="F248">
        <v>89</v>
      </c>
      <c r="G248" s="4">
        <v>800</v>
      </c>
      <c r="H248" s="4" t="str">
        <f>IF(Table1[[#This Row],[actual_price]]&lt;200, "&lt;₹200", IF(Table1[[#This Row],[actual_price]]&lt;=500, "₹200–₹500", "&gt;₹500"))</f>
        <v>&gt;₹500</v>
      </c>
      <c r="I248" s="1">
        <v>0.89</v>
      </c>
      <c r="J248">
        <v>3.9</v>
      </c>
      <c r="K248" s="4">
        <v>1075</v>
      </c>
      <c r="L248" s="13">
        <f>Table1[[#This Row],[rating_count]]*Table1[[#This Row],[actual_price]]</f>
        <v>860000</v>
      </c>
      <c r="M248" t="s">
        <v>2183</v>
      </c>
      <c r="N248" t="s">
        <v>343</v>
      </c>
      <c r="O248" t="s">
        <v>344</v>
      </c>
      <c r="P248" t="s">
        <v>345</v>
      </c>
      <c r="Q248">
        <f t="shared" si="6"/>
        <v>8</v>
      </c>
      <c r="R248" t="s">
        <v>346</v>
      </c>
      <c r="S248" t="s">
        <v>347</v>
      </c>
    </row>
    <row r="249" spans="1:19">
      <c r="A249" t="s">
        <v>2186</v>
      </c>
      <c r="B249" t="s">
        <v>2187</v>
      </c>
      <c r="C249" t="str">
        <f>TRIM(LEFT(B249, FIND(" ",B249, FIND(" ",B249, FIND(" ",B249)+1)+1)))</f>
        <v>AmazonBasics USB Type-C</v>
      </c>
      <c r="D249" t="s">
        <v>18</v>
      </c>
      <c r="E249" s="6" t="str">
        <f t="shared" si="7"/>
        <v>Computers&amp;Accessories</v>
      </c>
      <c r="F249">
        <v>549</v>
      </c>
      <c r="G249" s="4">
        <v>995</v>
      </c>
      <c r="H249" s="4" t="str">
        <f>IF(Table1[[#This Row],[actual_price]]&lt;200, "&lt;₹200", IF(Table1[[#This Row],[actual_price]]&lt;=500, "₹200–₹500", "&gt;₹500"))</f>
        <v>&gt;₹500</v>
      </c>
      <c r="I249" s="1">
        <v>0.45</v>
      </c>
      <c r="J249">
        <v>4.2</v>
      </c>
      <c r="K249" s="4">
        <v>29746</v>
      </c>
      <c r="L249" s="13">
        <f>Table1[[#This Row],[rating_count]]*Table1[[#This Row],[actual_price]]</f>
        <v>29597270</v>
      </c>
      <c r="M249" t="s">
        <v>2188</v>
      </c>
      <c r="N249" t="s">
        <v>599</v>
      </c>
      <c r="O249" t="s">
        <v>600</v>
      </c>
      <c r="P249" t="s">
        <v>601</v>
      </c>
      <c r="Q249">
        <f t="shared" si="6"/>
        <v>8</v>
      </c>
      <c r="R249" t="s">
        <v>602</v>
      </c>
      <c r="S249" t="s">
        <v>603</v>
      </c>
    </row>
    <row r="250" spans="1:19">
      <c r="A250" t="s">
        <v>2191</v>
      </c>
      <c r="B250" t="s">
        <v>2192</v>
      </c>
      <c r="C250" t="str">
        <f>TRIM(LEFT(B250, FIND(" ",B250, FIND(" ",B250, FIND(" ",B250)+1)+1)))</f>
        <v>Croma 3A Fast</v>
      </c>
      <c r="D250" t="s">
        <v>18</v>
      </c>
      <c r="E250" s="6" t="str">
        <f t="shared" si="7"/>
        <v>Computers&amp;Accessories</v>
      </c>
      <c r="F250">
        <v>129</v>
      </c>
      <c r="G250" s="4">
        <v>1000</v>
      </c>
      <c r="H250" s="4" t="str">
        <f>IF(Table1[[#This Row],[actual_price]]&lt;200, "&lt;₹200", IF(Table1[[#This Row],[actual_price]]&lt;=500, "₹200–₹500", "&gt;₹500"))</f>
        <v>&gt;₹500</v>
      </c>
      <c r="I250" s="1">
        <v>0.87</v>
      </c>
      <c r="J250">
        <v>3.9</v>
      </c>
      <c r="K250" s="4">
        <v>295</v>
      </c>
      <c r="L250" s="13">
        <f>Table1[[#This Row],[rating_count]]*Table1[[#This Row],[actual_price]]</f>
        <v>295000</v>
      </c>
      <c r="M250" t="s">
        <v>2193</v>
      </c>
      <c r="N250" t="s">
        <v>2194</v>
      </c>
      <c r="O250" t="s">
        <v>2195</v>
      </c>
      <c r="P250" t="s">
        <v>2196</v>
      </c>
      <c r="Q250">
        <f t="shared" si="6"/>
        <v>8</v>
      </c>
      <c r="R250" t="s">
        <v>2197</v>
      </c>
      <c r="S250" t="s">
        <v>2198</v>
      </c>
    </row>
    <row r="251" spans="1:19">
      <c r="A251" t="s">
        <v>2201</v>
      </c>
      <c r="B251" t="s">
        <v>2202</v>
      </c>
      <c r="C251" t="str">
        <f>TRIM(LEFT(B251, FIND(" ",B251, FIND(" ",B251, FIND(" ",B251)+1)+1)))</f>
        <v>Sony Bravia 164</v>
      </c>
      <c r="D251" t="s">
        <v>169</v>
      </c>
      <c r="E251" s="6" t="str">
        <f t="shared" si="7"/>
        <v>Electronics</v>
      </c>
      <c r="F251" s="2">
        <v>77990</v>
      </c>
      <c r="G251" s="4">
        <v>139900</v>
      </c>
      <c r="H251" s="4" t="str">
        <f>IF(Table1[[#This Row],[actual_price]]&lt;200, "&lt;₹200", IF(Table1[[#This Row],[actual_price]]&lt;=500, "₹200–₹500", "&gt;₹500"))</f>
        <v>&gt;₹500</v>
      </c>
      <c r="I251" s="1">
        <v>0.44</v>
      </c>
      <c r="J251">
        <v>4.7</v>
      </c>
      <c r="K251" s="4">
        <v>5935</v>
      </c>
      <c r="L251" s="13">
        <f>Table1[[#This Row],[rating_count]]*Table1[[#This Row],[actual_price]]</f>
        <v>830306500</v>
      </c>
      <c r="M251" t="s">
        <v>2203</v>
      </c>
      <c r="N251" t="s">
        <v>2204</v>
      </c>
      <c r="O251" t="s">
        <v>2205</v>
      </c>
      <c r="P251" t="s">
        <v>2206</v>
      </c>
      <c r="Q251">
        <f t="shared" si="6"/>
        <v>8</v>
      </c>
      <c r="R251" t="s">
        <v>2207</v>
      </c>
      <c r="S251" t="s">
        <v>2208</v>
      </c>
    </row>
    <row r="252" spans="1:19">
      <c r="A252" t="s">
        <v>2211</v>
      </c>
      <c r="B252" t="s">
        <v>2212</v>
      </c>
      <c r="C252" t="str">
        <f>TRIM(LEFT(B252, FIND(" ",B252, FIND(" ",B252, FIND(" ",B252)+1)+1)))</f>
        <v>7SEVEN¬Æ Compatible for</v>
      </c>
      <c r="D252" t="s">
        <v>462</v>
      </c>
      <c r="E252" s="6" t="str">
        <f t="shared" si="7"/>
        <v>Electronics</v>
      </c>
      <c r="F252">
        <v>349</v>
      </c>
      <c r="G252" s="4">
        <v>799</v>
      </c>
      <c r="H252" s="4" t="str">
        <f>IF(Table1[[#This Row],[actual_price]]&lt;200, "&lt;₹200", IF(Table1[[#This Row],[actual_price]]&lt;=500, "₹200–₹500", "&gt;₹500"))</f>
        <v>&gt;₹500</v>
      </c>
      <c r="I252" s="1">
        <v>0.56000000000000005</v>
      </c>
      <c r="J252">
        <v>3.6</v>
      </c>
      <c r="K252" s="4">
        <v>323</v>
      </c>
      <c r="L252" s="13">
        <f>Table1[[#This Row],[rating_count]]*Table1[[#This Row],[actual_price]]</f>
        <v>258077</v>
      </c>
      <c r="M252" t="s">
        <v>2213</v>
      </c>
      <c r="N252" t="s">
        <v>2214</v>
      </c>
      <c r="O252" t="s">
        <v>2215</v>
      </c>
      <c r="P252" t="s">
        <v>2216</v>
      </c>
      <c r="Q252">
        <f t="shared" si="6"/>
        <v>8</v>
      </c>
      <c r="R252" t="s">
        <v>2217</v>
      </c>
      <c r="S252" t="s">
        <v>2218</v>
      </c>
    </row>
    <row r="253" spans="1:19">
      <c r="A253" t="s">
        <v>2221</v>
      </c>
      <c r="B253" t="s">
        <v>2222</v>
      </c>
      <c r="C253" t="str">
        <f>TRIM(LEFT(B253, FIND(" ",B253, FIND(" ",B253, FIND(" ",B253)+1)+1)))</f>
        <v>7SEVEN¬Æ Compatible Vu</v>
      </c>
      <c r="D253" t="s">
        <v>462</v>
      </c>
      <c r="E253" s="6" t="str">
        <f t="shared" si="7"/>
        <v>Electronics</v>
      </c>
      <c r="F253">
        <v>499</v>
      </c>
      <c r="G253" s="4">
        <v>899</v>
      </c>
      <c r="H253" s="4" t="str">
        <f>IF(Table1[[#This Row],[actual_price]]&lt;200, "&lt;₹200", IF(Table1[[#This Row],[actual_price]]&lt;=500, "₹200–₹500", "&gt;₹500"))</f>
        <v>&gt;₹500</v>
      </c>
      <c r="I253" s="1">
        <v>0.44</v>
      </c>
      <c r="J253">
        <v>3.7</v>
      </c>
      <c r="K253" s="4">
        <v>185</v>
      </c>
      <c r="L253" s="13">
        <f>Table1[[#This Row],[rating_count]]*Table1[[#This Row],[actual_price]]</f>
        <v>166315</v>
      </c>
      <c r="M253" t="s">
        <v>2223</v>
      </c>
      <c r="N253" t="s">
        <v>2224</v>
      </c>
      <c r="O253" t="s">
        <v>2225</v>
      </c>
      <c r="P253" t="s">
        <v>2226</v>
      </c>
      <c r="Q253">
        <f t="shared" si="6"/>
        <v>8</v>
      </c>
      <c r="R253" t="s">
        <v>2227</v>
      </c>
      <c r="S253" t="s">
        <v>2228</v>
      </c>
    </row>
    <row r="254" spans="1:19">
      <c r="A254" t="s">
        <v>2231</v>
      </c>
      <c r="B254" t="s">
        <v>2232</v>
      </c>
      <c r="C254" t="str">
        <f>TRIM(LEFT(B254, FIND(" ",B254, FIND(" ",B254, FIND(" ",B254)+1)+1)))</f>
        <v>Storite High Speed</v>
      </c>
      <c r="D254" t="s">
        <v>18</v>
      </c>
      <c r="E254" s="6" t="str">
        <f t="shared" si="7"/>
        <v>Computers&amp;Accessories</v>
      </c>
      <c r="F254">
        <v>299</v>
      </c>
      <c r="G254" s="4">
        <v>799</v>
      </c>
      <c r="H254" s="4" t="str">
        <f>IF(Table1[[#This Row],[actual_price]]&lt;200, "&lt;₹200", IF(Table1[[#This Row],[actual_price]]&lt;=500, "₹200–₹500", "&gt;₹500"))</f>
        <v>&gt;₹500</v>
      </c>
      <c r="I254" s="1">
        <v>0.63</v>
      </c>
      <c r="J254">
        <v>4.2</v>
      </c>
      <c r="K254" s="4">
        <v>2117</v>
      </c>
      <c r="L254" s="13">
        <f>Table1[[#This Row],[rating_count]]*Table1[[#This Row],[actual_price]]</f>
        <v>1691483</v>
      </c>
      <c r="M254" t="s">
        <v>2233</v>
      </c>
      <c r="N254" t="s">
        <v>2234</v>
      </c>
      <c r="O254" t="s">
        <v>2235</v>
      </c>
      <c r="P254" t="s">
        <v>2236</v>
      </c>
      <c r="Q254">
        <f t="shared" si="6"/>
        <v>8</v>
      </c>
      <c r="R254" t="s">
        <v>2237</v>
      </c>
      <c r="S254" t="s">
        <v>2238</v>
      </c>
    </row>
    <row r="255" spans="1:19">
      <c r="A255" t="s">
        <v>2241</v>
      </c>
      <c r="B255" t="s">
        <v>2242</v>
      </c>
      <c r="C255" t="str">
        <f>TRIM(LEFT(B255, FIND(" ",B255, FIND(" ",B255, FIND(" ",B255)+1)+1)))</f>
        <v>FLiX (Beetel) 3in1</v>
      </c>
      <c r="D255" t="s">
        <v>18</v>
      </c>
      <c r="E255" s="6" t="str">
        <f t="shared" si="7"/>
        <v>Computers&amp;Accessories</v>
      </c>
      <c r="F255">
        <v>182</v>
      </c>
      <c r="G255" s="4">
        <v>599</v>
      </c>
      <c r="H255" s="4" t="str">
        <f>IF(Table1[[#This Row],[actual_price]]&lt;200, "&lt;₹200", IF(Table1[[#This Row],[actual_price]]&lt;=500, "₹200–₹500", "&gt;₹500"))</f>
        <v>&gt;₹500</v>
      </c>
      <c r="I255" s="1">
        <v>0.7</v>
      </c>
      <c r="J255">
        <v>4</v>
      </c>
      <c r="K255" s="4">
        <v>9378</v>
      </c>
      <c r="L255" s="13">
        <f>Table1[[#This Row],[rating_count]]*Table1[[#This Row],[actual_price]]</f>
        <v>5617422</v>
      </c>
      <c r="M255" t="s">
        <v>2243</v>
      </c>
      <c r="N255" t="s">
        <v>236</v>
      </c>
      <c r="O255" t="s">
        <v>237</v>
      </c>
      <c r="P255" t="s">
        <v>238</v>
      </c>
      <c r="Q255">
        <f t="shared" si="6"/>
        <v>8</v>
      </c>
      <c r="R255" t="s">
        <v>239</v>
      </c>
      <c r="S255" t="s">
        <v>1573</v>
      </c>
    </row>
    <row r="256" spans="1:19">
      <c r="A256" t="s">
        <v>2246</v>
      </c>
      <c r="B256" t="s">
        <v>2247</v>
      </c>
      <c r="C256" t="str">
        <f>TRIM(LEFT(B256, FIND(" ",B256, FIND(" ",B256, FIND(" ",B256)+1)+1)))</f>
        <v>SVM Products Unbreakable</v>
      </c>
      <c r="D256" t="s">
        <v>643</v>
      </c>
      <c r="E256" s="6" t="str">
        <f t="shared" si="7"/>
        <v>Electronics</v>
      </c>
      <c r="F256">
        <v>96</v>
      </c>
      <c r="G256" s="4">
        <v>399</v>
      </c>
      <c r="H256" s="4" t="str">
        <f>IF(Table1[[#This Row],[actual_price]]&lt;200, "&lt;₹200", IF(Table1[[#This Row],[actual_price]]&lt;=500, "₹200–₹500", "&gt;₹500"))</f>
        <v>₹200–₹500</v>
      </c>
      <c r="I256" s="1">
        <v>0.76</v>
      </c>
      <c r="J256">
        <v>3.6</v>
      </c>
      <c r="K256" s="4">
        <v>1796</v>
      </c>
      <c r="L256" s="13">
        <f>Table1[[#This Row],[rating_count]]*Table1[[#This Row],[actual_price]]</f>
        <v>716604</v>
      </c>
      <c r="M256" t="s">
        <v>2248</v>
      </c>
      <c r="N256" t="s">
        <v>2249</v>
      </c>
      <c r="O256" t="s">
        <v>2250</v>
      </c>
      <c r="P256" t="s">
        <v>2251</v>
      </c>
      <c r="Q256">
        <f t="shared" si="6"/>
        <v>8</v>
      </c>
      <c r="R256" t="s">
        <v>2252</v>
      </c>
      <c r="S256" t="s">
        <v>2253</v>
      </c>
    </row>
    <row r="257" spans="1:19">
      <c r="A257" t="s">
        <v>2256</v>
      </c>
      <c r="B257" t="s">
        <v>2257</v>
      </c>
      <c r="C257" t="str">
        <f>TRIM(LEFT(B257, FIND(" ",B257, FIND(" ",B257, FIND(" ",B257)+1)+1)))</f>
        <v>VU 164 cm</v>
      </c>
      <c r="D257" t="s">
        <v>169</v>
      </c>
      <c r="E257" s="6" t="str">
        <f t="shared" si="7"/>
        <v>Electronics</v>
      </c>
      <c r="F257" s="2">
        <v>54990</v>
      </c>
      <c r="G257" s="4">
        <v>85000</v>
      </c>
      <c r="H257" s="4" t="str">
        <f>IF(Table1[[#This Row],[actual_price]]&lt;200, "&lt;₹200", IF(Table1[[#This Row],[actual_price]]&lt;=500, "₹200–₹500", "&gt;₹500"))</f>
        <v>&gt;₹500</v>
      </c>
      <c r="I257" s="1">
        <v>0.35</v>
      </c>
      <c r="J257">
        <v>4.3</v>
      </c>
      <c r="K257" s="4">
        <v>3587</v>
      </c>
      <c r="L257" s="13">
        <f>Table1[[#This Row],[rating_count]]*Table1[[#This Row],[actual_price]]</f>
        <v>304895000</v>
      </c>
      <c r="M257" t="s">
        <v>987</v>
      </c>
      <c r="N257" t="s">
        <v>988</v>
      </c>
      <c r="O257" t="s">
        <v>989</v>
      </c>
      <c r="P257" t="s">
        <v>990</v>
      </c>
      <c r="Q257">
        <f t="shared" si="6"/>
        <v>4</v>
      </c>
      <c r="R257" t="s">
        <v>991</v>
      </c>
      <c r="S257" t="s">
        <v>992</v>
      </c>
    </row>
    <row r="258" spans="1:19">
      <c r="A258" t="s">
        <v>2260</v>
      </c>
      <c r="B258" t="s">
        <v>2261</v>
      </c>
      <c r="C258" t="str">
        <f>TRIM(LEFT(B258, FIND(" ",B258, FIND(" ",B258, FIND(" ",B258)+1)+1)))</f>
        <v>CableCreation RCA to</v>
      </c>
      <c r="D258" t="s">
        <v>1173</v>
      </c>
      <c r="E258" s="6" t="str">
        <f t="shared" si="7"/>
        <v>Electronics</v>
      </c>
      <c r="F258">
        <v>439</v>
      </c>
      <c r="G258" s="4">
        <v>758</v>
      </c>
      <c r="H258" s="4" t="str">
        <f>IF(Table1[[#This Row],[actual_price]]&lt;200, "&lt;₹200", IF(Table1[[#This Row],[actual_price]]&lt;=500, "₹200–₹500", "&gt;₹500"))</f>
        <v>&gt;₹500</v>
      </c>
      <c r="I258" s="1">
        <v>0.42</v>
      </c>
      <c r="J258">
        <v>4.2</v>
      </c>
      <c r="K258" s="4">
        <v>4296</v>
      </c>
      <c r="L258" s="13">
        <f>Table1[[#This Row],[rating_count]]*Table1[[#This Row],[actual_price]]</f>
        <v>3256368</v>
      </c>
      <c r="M258" t="s">
        <v>2262</v>
      </c>
      <c r="N258" t="s">
        <v>2263</v>
      </c>
      <c r="O258" t="s">
        <v>2264</v>
      </c>
      <c r="P258" t="s">
        <v>2265</v>
      </c>
      <c r="Q258">
        <f t="shared" ref="Q258:Q321" si="8">IF(P258="",0,LEN(O258)-LEN(SUBSTITUTE(O258,",",""))+1)</f>
        <v>8</v>
      </c>
      <c r="R258" t="s">
        <v>2266</v>
      </c>
      <c r="S258" t="s">
        <v>2267</v>
      </c>
    </row>
    <row r="259" spans="1:19">
      <c r="A259" t="s">
        <v>2270</v>
      </c>
      <c r="B259" t="s">
        <v>2271</v>
      </c>
      <c r="C259" t="str">
        <f>TRIM(LEFT(B259, FIND(" ",B259, FIND(" ",B259, FIND(" ",B259)+1)+1)))</f>
        <v>Wayona USB Type</v>
      </c>
      <c r="D259" t="s">
        <v>18</v>
      </c>
      <c r="E259" s="6" t="str">
        <f t="shared" ref="E259:E322" si="9">LEFT(D259, FIND("|", D259 &amp; "|") - 1)</f>
        <v>Computers&amp;Accessories</v>
      </c>
      <c r="F259">
        <v>299</v>
      </c>
      <c r="G259" s="4">
        <v>999</v>
      </c>
      <c r="H259" s="4" t="str">
        <f>IF(Table1[[#This Row],[actual_price]]&lt;200, "&lt;₹200", IF(Table1[[#This Row],[actual_price]]&lt;=500, "₹200–₹500", "&gt;₹500"))</f>
        <v>&gt;₹500</v>
      </c>
      <c r="I259" s="1">
        <v>0.7</v>
      </c>
      <c r="J259">
        <v>4.3</v>
      </c>
      <c r="K259" s="4">
        <v>2651</v>
      </c>
      <c r="L259" s="13">
        <f>Table1[[#This Row],[rating_count]]*Table1[[#This Row],[actual_price]]</f>
        <v>2648349</v>
      </c>
      <c r="M259" t="s">
        <v>2272</v>
      </c>
      <c r="N259" t="s">
        <v>1543</v>
      </c>
      <c r="O259" t="s">
        <v>1544</v>
      </c>
      <c r="P259" t="s">
        <v>1545</v>
      </c>
      <c r="Q259">
        <f t="shared" si="8"/>
        <v>8</v>
      </c>
      <c r="R259" t="s">
        <v>1546</v>
      </c>
      <c r="S259" t="s">
        <v>1547</v>
      </c>
    </row>
    <row r="260" spans="1:19">
      <c r="A260" t="s">
        <v>2274</v>
      </c>
      <c r="B260" t="s">
        <v>2275</v>
      </c>
      <c r="C260" t="str">
        <f>TRIM(LEFT(B260, FIND(" ",B260, FIND(" ",B260, FIND(" ",B260)+1)+1)))</f>
        <v>boAt Rugged V3</v>
      </c>
      <c r="D260" t="s">
        <v>18</v>
      </c>
      <c r="E260" s="6" t="str">
        <f t="shared" si="9"/>
        <v>Computers&amp;Accessories</v>
      </c>
      <c r="F260">
        <v>299</v>
      </c>
      <c r="G260" s="4">
        <v>799</v>
      </c>
      <c r="H260" s="4" t="str">
        <f>IF(Table1[[#This Row],[actual_price]]&lt;200, "&lt;₹200", IF(Table1[[#This Row],[actual_price]]&lt;=500, "₹200–₹500", "&gt;₹500"))</f>
        <v>&gt;₹500</v>
      </c>
      <c r="I260" s="1">
        <v>0.63</v>
      </c>
      <c r="J260">
        <v>4.2</v>
      </c>
      <c r="K260" s="4">
        <v>94363</v>
      </c>
      <c r="L260" s="13">
        <f>Table1[[#This Row],[rating_count]]*Table1[[#This Row],[actual_price]]</f>
        <v>75396037</v>
      </c>
      <c r="M260" t="s">
        <v>2276</v>
      </c>
      <c r="N260" t="s">
        <v>50</v>
      </c>
      <c r="O260" t="s">
        <v>51</v>
      </c>
      <c r="P260" t="s">
        <v>52</v>
      </c>
      <c r="Q260">
        <f t="shared" si="8"/>
        <v>8</v>
      </c>
      <c r="R260" t="s">
        <v>53</v>
      </c>
      <c r="S260" t="s">
        <v>54</v>
      </c>
    </row>
    <row r="261" spans="1:19">
      <c r="A261" t="s">
        <v>2279</v>
      </c>
      <c r="B261" t="s">
        <v>2280</v>
      </c>
      <c r="C261" t="str">
        <f>TRIM(LEFT(B261, FIND(" ",B261, FIND(" ",B261, FIND(" ",B261)+1)+1)))</f>
        <v>Amazon Basics USB</v>
      </c>
      <c r="D261" t="s">
        <v>18</v>
      </c>
      <c r="E261" s="6" t="str">
        <f t="shared" si="9"/>
        <v>Computers&amp;Accessories</v>
      </c>
      <c r="F261">
        <v>789</v>
      </c>
      <c r="G261" s="4">
        <v>1999</v>
      </c>
      <c r="H261" s="4" t="str">
        <f>IF(Table1[[#This Row],[actual_price]]&lt;200, "&lt;₹200", IF(Table1[[#This Row],[actual_price]]&lt;=500, "₹200–₹500", "&gt;₹500"))</f>
        <v>&gt;₹500</v>
      </c>
      <c r="I261" s="1">
        <v>0.61</v>
      </c>
      <c r="J261">
        <v>4.2</v>
      </c>
      <c r="K261" s="4">
        <v>34540</v>
      </c>
      <c r="L261" s="13">
        <f>Table1[[#This Row],[rating_count]]*Table1[[#This Row],[actual_price]]</f>
        <v>69045460</v>
      </c>
      <c r="M261" t="s">
        <v>2281</v>
      </c>
      <c r="N261" t="s">
        <v>2282</v>
      </c>
      <c r="O261" t="s">
        <v>2283</v>
      </c>
      <c r="P261" t="s">
        <v>2284</v>
      </c>
      <c r="Q261">
        <f t="shared" si="8"/>
        <v>8</v>
      </c>
      <c r="R261" t="s">
        <v>2285</v>
      </c>
      <c r="S261" t="s">
        <v>2286</v>
      </c>
    </row>
    <row r="262" spans="1:19">
      <c r="A262" t="s">
        <v>2289</v>
      </c>
      <c r="B262" t="s">
        <v>2290</v>
      </c>
      <c r="C262" t="str">
        <f>TRIM(LEFT(B262, FIND(" ",B262, FIND(" ",B262, FIND(" ",B262)+1)+1)))</f>
        <v>AmazonBasics - High-Speed</v>
      </c>
      <c r="D262" t="s">
        <v>129</v>
      </c>
      <c r="E262" s="6" t="str">
        <f t="shared" si="9"/>
        <v>Electronics</v>
      </c>
      <c r="F262">
        <v>299</v>
      </c>
      <c r="G262" s="4">
        <v>700</v>
      </c>
      <c r="H262" s="4" t="str">
        <f>IF(Table1[[#This Row],[actual_price]]&lt;200, "&lt;₹200", IF(Table1[[#This Row],[actual_price]]&lt;=500, "₹200–₹500", "&gt;₹500"))</f>
        <v>&gt;₹500</v>
      </c>
      <c r="I262" s="1">
        <v>0.56999999999999995</v>
      </c>
      <c r="J262">
        <v>4.4000000000000004</v>
      </c>
      <c r="K262" s="4">
        <v>8714</v>
      </c>
      <c r="L262" s="13">
        <f>Table1[[#This Row],[rating_count]]*Table1[[#This Row],[actual_price]]</f>
        <v>6099800</v>
      </c>
      <c r="M262" t="s">
        <v>2291</v>
      </c>
      <c r="N262" t="s">
        <v>2292</v>
      </c>
      <c r="O262" t="s">
        <v>2293</v>
      </c>
      <c r="P262" t="s">
        <v>2294</v>
      </c>
      <c r="Q262">
        <f t="shared" si="8"/>
        <v>8</v>
      </c>
      <c r="R262" t="s">
        <v>2295</v>
      </c>
      <c r="S262" t="s">
        <v>2296</v>
      </c>
    </row>
    <row r="263" spans="1:19">
      <c r="A263" t="s">
        <v>2299</v>
      </c>
      <c r="B263" t="s">
        <v>2300</v>
      </c>
      <c r="C263" t="str">
        <f>TRIM(LEFT(B263, FIND(" ",B263, FIND(" ",B263, FIND(" ",B263)+1)+1)))</f>
        <v>Wayona Nylon Braided</v>
      </c>
      <c r="D263" t="s">
        <v>18</v>
      </c>
      <c r="E263" s="6" t="str">
        <f t="shared" si="9"/>
        <v>Computers&amp;Accessories</v>
      </c>
      <c r="F263">
        <v>325</v>
      </c>
      <c r="G263" s="4">
        <v>1099</v>
      </c>
      <c r="H263" s="4" t="str">
        <f>IF(Table1[[#This Row],[actual_price]]&lt;200, "&lt;₹200", IF(Table1[[#This Row],[actual_price]]&lt;=500, "₹200–₹500", "&gt;₹500"))</f>
        <v>&gt;₹500</v>
      </c>
      <c r="I263" s="1">
        <v>0.7</v>
      </c>
      <c r="J263">
        <v>4.2</v>
      </c>
      <c r="K263" s="4">
        <v>10576</v>
      </c>
      <c r="L263" s="13">
        <f>Table1[[#This Row],[rating_count]]*Table1[[#This Row],[actual_price]]</f>
        <v>11623024</v>
      </c>
      <c r="M263" t="s">
        <v>2301</v>
      </c>
      <c r="N263" t="s">
        <v>791</v>
      </c>
      <c r="O263" t="s">
        <v>792</v>
      </c>
      <c r="P263" t="s">
        <v>793</v>
      </c>
      <c r="Q263">
        <f t="shared" si="8"/>
        <v>8</v>
      </c>
      <c r="R263" t="s">
        <v>794</v>
      </c>
      <c r="S263" t="s">
        <v>795</v>
      </c>
    </row>
    <row r="264" spans="1:19">
      <c r="A264" t="s">
        <v>2304</v>
      </c>
      <c r="B264" t="s">
        <v>2305</v>
      </c>
      <c r="C264" t="str">
        <f>TRIM(LEFT(B264, FIND(" ",B264, FIND(" ",B264, FIND(" ",B264)+1)+1)))</f>
        <v>Belkin Apple Certified</v>
      </c>
      <c r="D264" t="s">
        <v>18</v>
      </c>
      <c r="E264" s="6" t="str">
        <f t="shared" si="9"/>
        <v>Computers&amp;Accessories</v>
      </c>
      <c r="F264" s="2">
        <v>1299</v>
      </c>
      <c r="G264" s="4">
        <v>1999</v>
      </c>
      <c r="H264" s="4" t="str">
        <f>IF(Table1[[#This Row],[actual_price]]&lt;200, "&lt;₹200", IF(Table1[[#This Row],[actual_price]]&lt;=500, "₹200–₹500", "&gt;₹500"))</f>
        <v>&gt;₹500</v>
      </c>
      <c r="I264" s="1">
        <v>0.35</v>
      </c>
      <c r="J264">
        <v>4.4000000000000004</v>
      </c>
      <c r="K264" s="4">
        <v>7318</v>
      </c>
      <c r="L264" s="13">
        <f>Table1[[#This Row],[rating_count]]*Table1[[#This Row],[actual_price]]</f>
        <v>14628682</v>
      </c>
      <c r="M264" t="s">
        <v>2306</v>
      </c>
      <c r="N264" t="s">
        <v>1737</v>
      </c>
      <c r="O264" t="s">
        <v>1738</v>
      </c>
      <c r="P264" t="s">
        <v>1739</v>
      </c>
      <c r="Q264">
        <f t="shared" si="8"/>
        <v>8</v>
      </c>
      <c r="R264" t="s">
        <v>1740</v>
      </c>
      <c r="S264" t="s">
        <v>1741</v>
      </c>
    </row>
    <row r="265" spans="1:19">
      <c r="A265" t="s">
        <v>2309</v>
      </c>
      <c r="B265" t="s">
        <v>2310</v>
      </c>
      <c r="C265" t="str">
        <f>TRIM(LEFT(B265, FIND(" ",B265, FIND(" ",B265, FIND(" ",B265)+1)+1)))</f>
        <v>7SEVEN Compatible LG</v>
      </c>
      <c r="D265" t="s">
        <v>462</v>
      </c>
      <c r="E265" s="6" t="str">
        <f t="shared" si="9"/>
        <v>Electronics</v>
      </c>
      <c r="F265">
        <v>790</v>
      </c>
      <c r="G265" s="4">
        <v>1999</v>
      </c>
      <c r="H265" s="4" t="str">
        <f>IF(Table1[[#This Row],[actual_price]]&lt;200, "&lt;₹200", IF(Table1[[#This Row],[actual_price]]&lt;=500, "₹200–₹500", "&gt;₹500"))</f>
        <v>&gt;₹500</v>
      </c>
      <c r="I265" s="1">
        <v>0.6</v>
      </c>
      <c r="J265">
        <v>3</v>
      </c>
      <c r="K265" s="4">
        <v>103</v>
      </c>
      <c r="L265" s="13">
        <f>Table1[[#This Row],[rating_count]]*Table1[[#This Row],[actual_price]]</f>
        <v>205897</v>
      </c>
      <c r="M265" t="s">
        <v>2311</v>
      </c>
      <c r="N265" t="s">
        <v>2312</v>
      </c>
      <c r="O265" t="s">
        <v>2313</v>
      </c>
      <c r="P265" t="s">
        <v>2314</v>
      </c>
      <c r="Q265">
        <f t="shared" si="8"/>
        <v>8</v>
      </c>
      <c r="R265" t="s">
        <v>2315</v>
      </c>
      <c r="S265" t="s">
        <v>2316</v>
      </c>
    </row>
    <row r="266" spans="1:19">
      <c r="A266" t="s">
        <v>2319</v>
      </c>
      <c r="B266" t="s">
        <v>2320</v>
      </c>
      <c r="C266" t="str">
        <f>TRIM(LEFT(B266, FIND(" ",B266, FIND(" ",B266, FIND(" ",B266)+1)+1)))</f>
        <v>Realme Smart TV</v>
      </c>
      <c r="D266" t="s">
        <v>2321</v>
      </c>
      <c r="E266" s="6" t="str">
        <f t="shared" si="9"/>
        <v>Electronics</v>
      </c>
      <c r="F266" s="2">
        <v>4699</v>
      </c>
      <c r="G266" s="4">
        <v>4699</v>
      </c>
      <c r="H266" s="4" t="str">
        <f>IF(Table1[[#This Row],[actual_price]]&lt;200, "&lt;₹200", IF(Table1[[#This Row],[actual_price]]&lt;=500, "₹200–₹500", "&gt;₹500"))</f>
        <v>&gt;₹500</v>
      </c>
      <c r="I266" s="1">
        <v>0</v>
      </c>
      <c r="J266">
        <v>4.5</v>
      </c>
      <c r="K266" s="4">
        <v>224</v>
      </c>
      <c r="L266" s="13">
        <f>Table1[[#This Row],[rating_count]]*Table1[[#This Row],[actual_price]]</f>
        <v>1052576</v>
      </c>
      <c r="M266" t="s">
        <v>2322</v>
      </c>
      <c r="N266" t="s">
        <v>2323</v>
      </c>
      <c r="O266" t="s">
        <v>2324</v>
      </c>
      <c r="P266" t="s">
        <v>2325</v>
      </c>
      <c r="Q266">
        <f t="shared" si="8"/>
        <v>4</v>
      </c>
      <c r="R266" t="s">
        <v>2326</v>
      </c>
      <c r="S266" t="s">
        <v>2327</v>
      </c>
    </row>
    <row r="267" spans="1:19">
      <c r="A267" t="s">
        <v>2330</v>
      </c>
      <c r="B267" t="s">
        <v>2331</v>
      </c>
      <c r="C267" t="str">
        <f>TRIM(LEFT(B267, FIND(" ",B267, FIND(" ",B267, FIND(" ",B267)+1)+1)))</f>
        <v>Acer 100 cm</v>
      </c>
      <c r="D267" t="s">
        <v>169</v>
      </c>
      <c r="E267" s="6" t="str">
        <f t="shared" si="9"/>
        <v>Electronics</v>
      </c>
      <c r="F267" s="2">
        <v>18999</v>
      </c>
      <c r="G267" s="4">
        <v>24990</v>
      </c>
      <c r="H267" s="4" t="str">
        <f>IF(Table1[[#This Row],[actual_price]]&lt;200, "&lt;₹200", IF(Table1[[#This Row],[actual_price]]&lt;=500, "₹200–₹500", "&gt;₹500"))</f>
        <v>&gt;₹500</v>
      </c>
      <c r="I267" s="1">
        <v>0.24</v>
      </c>
      <c r="J267">
        <v>4.3</v>
      </c>
      <c r="K267" s="4">
        <v>4702</v>
      </c>
      <c r="L267" s="13">
        <f>Table1[[#This Row],[rating_count]]*Table1[[#This Row],[actual_price]]</f>
        <v>117502980</v>
      </c>
      <c r="M267" t="s">
        <v>2332</v>
      </c>
      <c r="N267" t="s">
        <v>246</v>
      </c>
      <c r="O267" t="s">
        <v>247</v>
      </c>
      <c r="P267" t="s">
        <v>248</v>
      </c>
      <c r="Q267">
        <f t="shared" si="8"/>
        <v>8</v>
      </c>
      <c r="R267" t="s">
        <v>249</v>
      </c>
      <c r="S267" t="s">
        <v>13024</v>
      </c>
    </row>
    <row r="268" spans="1:19">
      <c r="A268" t="s">
        <v>2335</v>
      </c>
      <c r="B268" t="s">
        <v>2336</v>
      </c>
      <c r="C268" t="str">
        <f>TRIM(LEFT(B268, FIND(" ",B268, FIND(" ",B268, FIND(" ",B268)+1)+1)))</f>
        <v>Lapster usb 2.0</v>
      </c>
      <c r="D268" t="s">
        <v>18</v>
      </c>
      <c r="E268" s="6" t="str">
        <f t="shared" si="9"/>
        <v>Computers&amp;Accessories</v>
      </c>
      <c r="F268">
        <v>199</v>
      </c>
      <c r="G268" s="4">
        <v>999</v>
      </c>
      <c r="H268" s="4" t="str">
        <f>IF(Table1[[#This Row],[actual_price]]&lt;200, "&lt;₹200", IF(Table1[[#This Row],[actual_price]]&lt;=500, "₹200–₹500", "&gt;₹500"))</f>
        <v>&gt;₹500</v>
      </c>
      <c r="I268" s="1">
        <v>0.8</v>
      </c>
      <c r="J268">
        <v>4.2</v>
      </c>
      <c r="K268" s="4">
        <v>85</v>
      </c>
      <c r="L268" s="13">
        <f>Table1[[#This Row],[rating_count]]*Table1[[#This Row],[actual_price]]</f>
        <v>84915</v>
      </c>
      <c r="M268" t="s">
        <v>2337</v>
      </c>
      <c r="N268" t="s">
        <v>2338</v>
      </c>
      <c r="O268" t="s">
        <v>2339</v>
      </c>
      <c r="P268" t="s">
        <v>2340</v>
      </c>
      <c r="Q268">
        <f t="shared" si="8"/>
        <v>8</v>
      </c>
      <c r="R268" t="s">
        <v>2341</v>
      </c>
      <c r="S268" t="s">
        <v>2342</v>
      </c>
    </row>
    <row r="269" spans="1:19">
      <c r="A269" t="s">
        <v>2345</v>
      </c>
      <c r="B269" t="s">
        <v>2346</v>
      </c>
      <c r="C269" t="str">
        <f>TRIM(LEFT(B269, FIND(" ",B269, FIND(" ",B269, FIND(" ",B269)+1)+1)))</f>
        <v>AmazonBasics High-Speed Braided</v>
      </c>
      <c r="D269" t="s">
        <v>129</v>
      </c>
      <c r="E269" s="6" t="str">
        <f t="shared" si="9"/>
        <v>Electronics</v>
      </c>
      <c r="F269">
        <v>269</v>
      </c>
      <c r="G269" s="4">
        <v>650</v>
      </c>
      <c r="H269" s="4" t="str">
        <f>IF(Table1[[#This Row],[actual_price]]&lt;200, "&lt;₹200", IF(Table1[[#This Row],[actual_price]]&lt;=500, "₹200–₹500", "&gt;₹500"))</f>
        <v>&gt;₹500</v>
      </c>
      <c r="I269" s="1">
        <v>0.59</v>
      </c>
      <c r="J269">
        <v>4.4000000000000004</v>
      </c>
      <c r="K269" s="4">
        <v>35877</v>
      </c>
      <c r="L269" s="13">
        <f>Table1[[#This Row],[rating_count]]*Table1[[#This Row],[actual_price]]</f>
        <v>23320050</v>
      </c>
      <c r="M269" t="s">
        <v>2347</v>
      </c>
      <c r="N269" t="s">
        <v>2348</v>
      </c>
      <c r="O269" t="s">
        <v>2349</v>
      </c>
      <c r="P269" t="s">
        <v>2350</v>
      </c>
      <c r="Q269">
        <f t="shared" si="8"/>
        <v>8</v>
      </c>
      <c r="R269" t="s">
        <v>2351</v>
      </c>
      <c r="S269" t="s">
        <v>2352</v>
      </c>
    </row>
    <row r="270" spans="1:19">
      <c r="A270" t="s">
        <v>2355</v>
      </c>
      <c r="B270" t="s">
        <v>2356</v>
      </c>
      <c r="C270" t="str">
        <f>TRIM(LEFT(B270, FIND(" ",B270, FIND(" ",B270, FIND(" ",B270)+1)+1)))</f>
        <v>Cubetek 3 in</v>
      </c>
      <c r="D270" t="s">
        <v>2357</v>
      </c>
      <c r="E270" s="6" t="str">
        <f t="shared" si="9"/>
        <v>Electronics</v>
      </c>
      <c r="F270" s="2">
        <v>1990</v>
      </c>
      <c r="G270" s="4">
        <v>3100</v>
      </c>
      <c r="H270" s="4" t="str">
        <f>IF(Table1[[#This Row],[actual_price]]&lt;200, "&lt;₹200", IF(Table1[[#This Row],[actual_price]]&lt;=500, "₹200–₹500", "&gt;₹500"))</f>
        <v>&gt;₹500</v>
      </c>
      <c r="I270" s="1">
        <v>0.36</v>
      </c>
      <c r="J270">
        <v>4</v>
      </c>
      <c r="K270" s="4">
        <v>897</v>
      </c>
      <c r="L270" s="13">
        <f>Table1[[#This Row],[rating_count]]*Table1[[#This Row],[actual_price]]</f>
        <v>2780700</v>
      </c>
      <c r="M270" t="s">
        <v>2358</v>
      </c>
      <c r="N270" t="s">
        <v>2359</v>
      </c>
      <c r="O270" t="s">
        <v>2360</v>
      </c>
      <c r="P270" t="s">
        <v>2361</v>
      </c>
      <c r="Q270">
        <f t="shared" si="8"/>
        <v>8</v>
      </c>
      <c r="R270" t="s">
        <v>2362</v>
      </c>
      <c r="S270" t="s">
        <v>2363</v>
      </c>
    </row>
    <row r="271" spans="1:19">
      <c r="A271" t="s">
        <v>2366</v>
      </c>
      <c r="B271" t="s">
        <v>2367</v>
      </c>
      <c r="C271" t="str">
        <f>TRIM(LEFT(B271, FIND(" ",B271, FIND(" ",B271, FIND(" ",B271)+1)+1)))</f>
        <v>KRISONS Thunder Speaker,</v>
      </c>
      <c r="D271" t="s">
        <v>2368</v>
      </c>
      <c r="E271" s="6" t="str">
        <f t="shared" si="9"/>
        <v>Electronics</v>
      </c>
      <c r="F271" s="2">
        <v>2299</v>
      </c>
      <c r="G271" s="4">
        <v>3999</v>
      </c>
      <c r="H271" s="4" t="str">
        <f>IF(Table1[[#This Row],[actual_price]]&lt;200, "&lt;₹200", IF(Table1[[#This Row],[actual_price]]&lt;=500, "₹200–₹500", "&gt;₹500"))</f>
        <v>&gt;₹500</v>
      </c>
      <c r="I271" s="1">
        <v>0.43</v>
      </c>
      <c r="J271">
        <v>3.8</v>
      </c>
      <c r="K271" s="4">
        <v>282</v>
      </c>
      <c r="L271" s="13">
        <f>Table1[[#This Row],[rating_count]]*Table1[[#This Row],[actual_price]]</f>
        <v>1127718</v>
      </c>
      <c r="M271" t="s">
        <v>2369</v>
      </c>
      <c r="N271" t="s">
        <v>2370</v>
      </c>
      <c r="O271" t="s">
        <v>2371</v>
      </c>
      <c r="P271" t="s">
        <v>2372</v>
      </c>
      <c r="Q271">
        <f t="shared" si="8"/>
        <v>8</v>
      </c>
      <c r="R271" t="s">
        <v>2373</v>
      </c>
      <c r="S271" t="s">
        <v>2374</v>
      </c>
    </row>
    <row r="272" spans="1:19">
      <c r="A272" t="s">
        <v>2377</v>
      </c>
      <c r="B272" t="s">
        <v>2378</v>
      </c>
      <c r="C272" t="str">
        <f>TRIM(LEFT(B272, FIND(" ",B272, FIND(" ",B272, FIND(" ",B272)+1)+1)))</f>
        <v>Acer 139 cm</v>
      </c>
      <c r="D272" t="s">
        <v>169</v>
      </c>
      <c r="E272" s="6" t="str">
        <f t="shared" si="9"/>
        <v>Electronics</v>
      </c>
      <c r="F272" s="2">
        <v>35999</v>
      </c>
      <c r="G272" s="4">
        <v>49990</v>
      </c>
      <c r="H272" s="4" t="str">
        <f>IF(Table1[[#This Row],[actual_price]]&lt;200, "&lt;₹200", IF(Table1[[#This Row],[actual_price]]&lt;=500, "₹200–₹500", "&gt;₹500"))</f>
        <v>&gt;₹500</v>
      </c>
      <c r="I272" s="1">
        <v>0.28000000000000003</v>
      </c>
      <c r="J272">
        <v>4.3</v>
      </c>
      <c r="K272" s="4">
        <v>1611</v>
      </c>
      <c r="L272" s="13">
        <f>Table1[[#This Row],[rating_count]]*Table1[[#This Row],[actual_price]]</f>
        <v>80533890</v>
      </c>
      <c r="M272" t="s">
        <v>2379</v>
      </c>
      <c r="N272" t="s">
        <v>1504</v>
      </c>
      <c r="O272" t="s">
        <v>1505</v>
      </c>
      <c r="P272" t="s">
        <v>1506</v>
      </c>
      <c r="Q272">
        <f t="shared" si="8"/>
        <v>8</v>
      </c>
      <c r="R272" t="s">
        <v>1507</v>
      </c>
      <c r="S272" t="s">
        <v>1508</v>
      </c>
    </row>
    <row r="273" spans="1:19">
      <c r="A273" t="s">
        <v>2382</v>
      </c>
      <c r="B273" t="s">
        <v>2383</v>
      </c>
      <c r="C273" t="str">
        <f>TRIM(LEFT(B273, FIND(" ",B273, FIND(" ",B273, FIND(" ",B273)+1)+1)))</f>
        <v>Dealfreez Case Compatible</v>
      </c>
      <c r="D273" t="s">
        <v>462</v>
      </c>
      <c r="E273" s="6" t="str">
        <f t="shared" si="9"/>
        <v>Electronics</v>
      </c>
      <c r="F273">
        <v>349</v>
      </c>
      <c r="G273" s="4">
        <v>999</v>
      </c>
      <c r="H273" s="4" t="str">
        <f>IF(Table1[[#This Row],[actual_price]]&lt;200, "&lt;₹200", IF(Table1[[#This Row],[actual_price]]&lt;=500, "₹200–₹500", "&gt;₹500"))</f>
        <v>&gt;₹500</v>
      </c>
      <c r="I273" s="1">
        <v>0.65</v>
      </c>
      <c r="J273">
        <v>4.2</v>
      </c>
      <c r="K273" s="4">
        <v>513</v>
      </c>
      <c r="L273" s="13">
        <f>Table1[[#This Row],[rating_count]]*Table1[[#This Row],[actual_price]]</f>
        <v>512487</v>
      </c>
      <c r="M273" t="s">
        <v>2384</v>
      </c>
      <c r="N273" t="s">
        <v>2385</v>
      </c>
      <c r="O273" t="s">
        <v>2386</v>
      </c>
      <c r="P273" t="s">
        <v>2387</v>
      </c>
      <c r="Q273">
        <f t="shared" si="8"/>
        <v>8</v>
      </c>
      <c r="R273" t="s">
        <v>2388</v>
      </c>
      <c r="S273" t="s">
        <v>2389</v>
      </c>
    </row>
    <row r="274" spans="1:19">
      <c r="A274" t="s">
        <v>2392</v>
      </c>
      <c r="B274" t="s">
        <v>2393</v>
      </c>
      <c r="C274" t="str">
        <f>TRIM(LEFT(B274, FIND(" ",B274, FIND(" ",B274, FIND(" ",B274)+1)+1)))</f>
        <v>Wayona Type C</v>
      </c>
      <c r="D274" t="s">
        <v>18</v>
      </c>
      <c r="E274" s="6" t="str">
        <f t="shared" si="9"/>
        <v>Computers&amp;Accessories</v>
      </c>
      <c r="F274">
        <v>719</v>
      </c>
      <c r="G274" s="4">
        <v>1499</v>
      </c>
      <c r="H274" s="4" t="str">
        <f>IF(Table1[[#This Row],[actual_price]]&lt;200, "&lt;₹200", IF(Table1[[#This Row],[actual_price]]&lt;=500, "₹200–₹500", "&gt;₹500"))</f>
        <v>&gt;₹500</v>
      </c>
      <c r="I274" s="1">
        <v>0.52</v>
      </c>
      <c r="J274">
        <v>4.0999999999999996</v>
      </c>
      <c r="K274" s="4">
        <v>1045</v>
      </c>
      <c r="L274" s="13">
        <f>Table1[[#This Row],[rating_count]]*Table1[[#This Row],[actual_price]]</f>
        <v>1566455</v>
      </c>
      <c r="M274" t="s">
        <v>2394</v>
      </c>
      <c r="N274" t="s">
        <v>910</v>
      </c>
      <c r="O274" t="s">
        <v>911</v>
      </c>
      <c r="P274" t="s">
        <v>912</v>
      </c>
      <c r="Q274">
        <f t="shared" si="8"/>
        <v>8</v>
      </c>
      <c r="R274" t="s">
        <v>913</v>
      </c>
      <c r="S274" t="s">
        <v>914</v>
      </c>
    </row>
    <row r="275" spans="1:19">
      <c r="A275" t="s">
        <v>2397</v>
      </c>
      <c r="B275" t="s">
        <v>2398</v>
      </c>
      <c r="C275" t="str">
        <f>TRIM(LEFT(B275, FIND(" ",B275, FIND(" ",B275, FIND(" ",B275)+1)+1)))</f>
        <v>VW 80 cm</v>
      </c>
      <c r="D275" t="s">
        <v>169</v>
      </c>
      <c r="E275" s="6" t="str">
        <f t="shared" si="9"/>
        <v>Electronics</v>
      </c>
      <c r="F275" s="2">
        <v>8999</v>
      </c>
      <c r="G275" s="4">
        <v>18999</v>
      </c>
      <c r="H275" s="4" t="str">
        <f>IF(Table1[[#This Row],[actual_price]]&lt;200, "&lt;₹200", IF(Table1[[#This Row],[actual_price]]&lt;=500, "₹200–₹500", "&gt;₹500"))</f>
        <v>&gt;₹500</v>
      </c>
      <c r="I275" s="1">
        <v>0.53</v>
      </c>
      <c r="J275">
        <v>4</v>
      </c>
      <c r="K275" s="4">
        <v>6347</v>
      </c>
      <c r="L275" s="13">
        <f>Table1[[#This Row],[rating_count]]*Table1[[#This Row],[actual_price]]</f>
        <v>120586653</v>
      </c>
      <c r="M275" t="s">
        <v>2399</v>
      </c>
      <c r="N275" t="s">
        <v>2400</v>
      </c>
      <c r="O275" t="s">
        <v>2401</v>
      </c>
      <c r="P275" t="s">
        <v>2402</v>
      </c>
      <c r="Q275">
        <f t="shared" si="8"/>
        <v>8</v>
      </c>
      <c r="R275" t="s">
        <v>2403</v>
      </c>
      <c r="S275" t="s">
        <v>2404</v>
      </c>
    </row>
    <row r="276" spans="1:19">
      <c r="A276" t="s">
        <v>2407</v>
      </c>
      <c r="B276" t="s">
        <v>2408</v>
      </c>
      <c r="C276" t="str">
        <f>TRIM(LEFT(B276, FIND(" ",B276, FIND(" ",B276, FIND(" ",B276)+1)+1)))</f>
        <v>Airtel Digital TV</v>
      </c>
      <c r="D276" t="s">
        <v>1985</v>
      </c>
      <c r="E276" s="6" t="str">
        <f t="shared" si="9"/>
        <v>Electronics</v>
      </c>
      <c r="F276">
        <v>917</v>
      </c>
      <c r="G276" s="4">
        <v>2299</v>
      </c>
      <c r="H276" s="4" t="str">
        <f>IF(Table1[[#This Row],[actual_price]]&lt;200, "&lt;₹200", IF(Table1[[#This Row],[actual_price]]&lt;=500, "₹200–₹500", "&gt;₹500"))</f>
        <v>&gt;₹500</v>
      </c>
      <c r="I276" s="1">
        <v>0.6</v>
      </c>
      <c r="J276">
        <v>4.2</v>
      </c>
      <c r="K276" s="4">
        <v>3300</v>
      </c>
      <c r="L276" s="13">
        <f>Table1[[#This Row],[rating_count]]*Table1[[#This Row],[actual_price]]</f>
        <v>7586700</v>
      </c>
      <c r="M276" t="s">
        <v>2409</v>
      </c>
      <c r="N276" t="s">
        <v>2410</v>
      </c>
      <c r="O276" t="s">
        <v>2411</v>
      </c>
      <c r="P276" t="s">
        <v>2412</v>
      </c>
      <c r="Q276">
        <f t="shared" si="8"/>
        <v>8</v>
      </c>
      <c r="R276" t="s">
        <v>2413</v>
      </c>
      <c r="S276" t="s">
        <v>2414</v>
      </c>
    </row>
    <row r="277" spans="1:19">
      <c r="A277" t="s">
        <v>2417</v>
      </c>
      <c r="B277" t="s">
        <v>2418</v>
      </c>
      <c r="C277" t="str">
        <f>TRIM(LEFT(B277, FIND(" ",B277, FIND(" ",B277, FIND(" ",B277)+1)+1)))</f>
        <v>LOHAYA Voice Assistant</v>
      </c>
      <c r="D277" t="s">
        <v>462</v>
      </c>
      <c r="E277" s="6" t="str">
        <f t="shared" si="9"/>
        <v>Electronics</v>
      </c>
      <c r="F277">
        <v>399</v>
      </c>
      <c r="G277" s="4">
        <v>999</v>
      </c>
      <c r="H277" s="4" t="str">
        <f>IF(Table1[[#This Row],[actual_price]]&lt;200, "&lt;₹200", IF(Table1[[#This Row],[actual_price]]&lt;=500, "₹200–₹500", "&gt;₹500"))</f>
        <v>&gt;₹500</v>
      </c>
      <c r="I277" s="1">
        <v>0.6</v>
      </c>
      <c r="J277">
        <v>3.3</v>
      </c>
      <c r="K277" s="4">
        <v>23</v>
      </c>
      <c r="L277" s="13">
        <f>Table1[[#This Row],[rating_count]]*Table1[[#This Row],[actual_price]]</f>
        <v>22977</v>
      </c>
      <c r="M277" t="s">
        <v>2419</v>
      </c>
      <c r="N277" t="s">
        <v>2420</v>
      </c>
      <c r="O277" t="s">
        <v>2421</v>
      </c>
      <c r="P277" t="s">
        <v>2422</v>
      </c>
      <c r="Q277">
        <f t="shared" si="8"/>
        <v>5</v>
      </c>
      <c r="R277" t="s">
        <v>2423</v>
      </c>
      <c r="S277" t="s">
        <v>2424</v>
      </c>
    </row>
    <row r="278" spans="1:19">
      <c r="A278" t="s">
        <v>2427</v>
      </c>
      <c r="B278" t="s">
        <v>2428</v>
      </c>
      <c r="C278" t="str">
        <f>TRIM(LEFT(B278, FIND(" ",B278, FIND(" ",B278, FIND(" ",B278)+1)+1)))</f>
        <v>Samsung 138 cm</v>
      </c>
      <c r="D278" t="s">
        <v>169</v>
      </c>
      <c r="E278" s="6" t="str">
        <f t="shared" si="9"/>
        <v>Electronics</v>
      </c>
      <c r="F278" s="2">
        <v>45999</v>
      </c>
      <c r="G278" s="4">
        <v>69900</v>
      </c>
      <c r="H278" s="4" t="str">
        <f>IF(Table1[[#This Row],[actual_price]]&lt;200, "&lt;₹200", IF(Table1[[#This Row],[actual_price]]&lt;=500, "₹200–₹500", "&gt;₹500"))</f>
        <v>&gt;₹500</v>
      </c>
      <c r="I278" s="1">
        <v>0.34</v>
      </c>
      <c r="J278">
        <v>4.3</v>
      </c>
      <c r="K278" s="4">
        <v>7109</v>
      </c>
      <c r="L278" s="13">
        <f>Table1[[#This Row],[rating_count]]*Table1[[#This Row],[actual_price]]</f>
        <v>496919100</v>
      </c>
      <c r="M278" t="s">
        <v>2429</v>
      </c>
      <c r="N278" t="s">
        <v>579</v>
      </c>
      <c r="O278" t="s">
        <v>580</v>
      </c>
      <c r="P278" t="s">
        <v>581</v>
      </c>
      <c r="Q278">
        <f t="shared" si="8"/>
        <v>8</v>
      </c>
      <c r="R278" t="s">
        <v>582</v>
      </c>
      <c r="S278" t="s">
        <v>583</v>
      </c>
    </row>
    <row r="279" spans="1:19">
      <c r="A279" t="s">
        <v>2432</v>
      </c>
      <c r="B279" t="s">
        <v>2433</v>
      </c>
      <c r="C279" t="str">
        <f>TRIM(LEFT(B279, FIND(" ",B279, FIND(" ",B279, FIND(" ",B279)+1)+1)))</f>
        <v>Amazon Brand -</v>
      </c>
      <c r="D279" t="s">
        <v>18</v>
      </c>
      <c r="E279" s="6" t="str">
        <f t="shared" si="9"/>
        <v>Computers&amp;Accessories</v>
      </c>
      <c r="F279">
        <v>119</v>
      </c>
      <c r="G279" s="4">
        <v>299</v>
      </c>
      <c r="H279" s="4" t="str">
        <f>IF(Table1[[#This Row],[actual_price]]&lt;200, "&lt;₹200", IF(Table1[[#This Row],[actual_price]]&lt;=500, "₹200–₹500", "&gt;₹500"))</f>
        <v>₹200–₹500</v>
      </c>
      <c r="I279" s="1">
        <v>0.6</v>
      </c>
      <c r="J279">
        <v>3.8</v>
      </c>
      <c r="K279" s="4">
        <v>51</v>
      </c>
      <c r="L279" s="13">
        <f>Table1[[#This Row],[rating_count]]*Table1[[#This Row],[actual_price]]</f>
        <v>15249</v>
      </c>
      <c r="M279" t="s">
        <v>2434</v>
      </c>
      <c r="N279" t="s">
        <v>2435</v>
      </c>
      <c r="O279" t="s">
        <v>2436</v>
      </c>
      <c r="P279" t="s">
        <v>2437</v>
      </c>
      <c r="Q279">
        <f t="shared" si="8"/>
        <v>8</v>
      </c>
      <c r="R279" t="s">
        <v>2438</v>
      </c>
      <c r="S279" t="s">
        <v>2439</v>
      </c>
    </row>
    <row r="280" spans="1:19">
      <c r="A280" t="s">
        <v>2442</v>
      </c>
      <c r="B280" t="s">
        <v>2443</v>
      </c>
      <c r="C280" t="str">
        <f>TRIM(LEFT(B280, FIND(" ",B280, FIND(" ",B280, FIND(" ",B280)+1)+1)))</f>
        <v>Mi 100 cm</v>
      </c>
      <c r="D280" t="s">
        <v>169</v>
      </c>
      <c r="E280" s="6" t="str">
        <f t="shared" si="9"/>
        <v>Electronics</v>
      </c>
      <c r="F280" s="2">
        <v>21999</v>
      </c>
      <c r="G280" s="4">
        <v>29999</v>
      </c>
      <c r="H280" s="4" t="str">
        <f>IF(Table1[[#This Row],[actual_price]]&lt;200, "&lt;₹200", IF(Table1[[#This Row],[actual_price]]&lt;=500, "₹200–₹500", "&gt;₹500"))</f>
        <v>&gt;₹500</v>
      </c>
      <c r="I280" s="1">
        <v>0.27</v>
      </c>
      <c r="J280">
        <v>4.2</v>
      </c>
      <c r="K280" s="4">
        <v>32840</v>
      </c>
      <c r="L280" s="13">
        <f>Table1[[#This Row],[rating_count]]*Table1[[#This Row],[actual_price]]</f>
        <v>985167160</v>
      </c>
      <c r="M280" t="s">
        <v>2444</v>
      </c>
      <c r="N280" t="s">
        <v>171</v>
      </c>
      <c r="O280" t="s">
        <v>172</v>
      </c>
      <c r="P280" t="s">
        <v>173</v>
      </c>
      <c r="Q280">
        <f t="shared" si="8"/>
        <v>8</v>
      </c>
      <c r="R280" t="s">
        <v>174</v>
      </c>
      <c r="S280" t="s">
        <v>948</v>
      </c>
    </row>
    <row r="281" spans="1:19">
      <c r="A281" t="s">
        <v>2447</v>
      </c>
      <c r="B281" t="s">
        <v>2448</v>
      </c>
      <c r="C281" t="str">
        <f>TRIM(LEFT(B281, FIND(" ",B281, FIND(" ",B281, FIND(" ",B281)+1)+1)))</f>
        <v>Astigo Compatible Remote</v>
      </c>
      <c r="D281" t="s">
        <v>462</v>
      </c>
      <c r="E281" s="6" t="str">
        <f t="shared" si="9"/>
        <v>Electronics</v>
      </c>
      <c r="F281">
        <v>299</v>
      </c>
      <c r="G281" s="4">
        <v>599</v>
      </c>
      <c r="H281" s="4" t="str">
        <f>IF(Table1[[#This Row],[actual_price]]&lt;200, "&lt;₹200", IF(Table1[[#This Row],[actual_price]]&lt;=500, "₹200–₹500", "&gt;₹500"))</f>
        <v>&gt;₹500</v>
      </c>
      <c r="I281" s="1">
        <v>0.5</v>
      </c>
      <c r="J281">
        <v>3.7</v>
      </c>
      <c r="K281" s="4">
        <v>708</v>
      </c>
      <c r="L281" s="13">
        <f>Table1[[#This Row],[rating_count]]*Table1[[#This Row],[actual_price]]</f>
        <v>424092</v>
      </c>
      <c r="M281" t="s">
        <v>2449</v>
      </c>
      <c r="N281" t="s">
        <v>2450</v>
      </c>
      <c r="O281" t="s">
        <v>2451</v>
      </c>
      <c r="P281" t="s">
        <v>2452</v>
      </c>
      <c r="Q281">
        <f t="shared" si="8"/>
        <v>8</v>
      </c>
      <c r="R281" t="s">
        <v>2453</v>
      </c>
      <c r="S281" t="s">
        <v>2454</v>
      </c>
    </row>
    <row r="282" spans="1:19">
      <c r="A282" t="s">
        <v>2457</v>
      </c>
      <c r="B282" t="s">
        <v>2458</v>
      </c>
      <c r="C282" t="str">
        <f>TRIM(LEFT(B282, FIND(" ",B282, FIND(" ",B282, FIND(" ",B282)+1)+1)))</f>
        <v>Toshiba 108 cm</v>
      </c>
      <c r="D282" t="s">
        <v>169</v>
      </c>
      <c r="E282" s="6" t="str">
        <f t="shared" si="9"/>
        <v>Electronics</v>
      </c>
      <c r="F282" s="2">
        <v>21990</v>
      </c>
      <c r="G282" s="4">
        <v>34990</v>
      </c>
      <c r="H282" s="4" t="str">
        <f>IF(Table1[[#This Row],[actual_price]]&lt;200, "&lt;₹200", IF(Table1[[#This Row],[actual_price]]&lt;=500, "₹200–₹500", "&gt;₹500"))</f>
        <v>&gt;₹500</v>
      </c>
      <c r="I282" s="1">
        <v>0.37</v>
      </c>
      <c r="J282">
        <v>4.3</v>
      </c>
      <c r="K282" s="4">
        <v>1657</v>
      </c>
      <c r="L282" s="13">
        <f>Table1[[#This Row],[rating_count]]*Table1[[#This Row],[actual_price]]</f>
        <v>57978430</v>
      </c>
      <c r="M282" t="s">
        <v>2459</v>
      </c>
      <c r="N282" t="s">
        <v>2460</v>
      </c>
      <c r="O282" t="s">
        <v>2461</v>
      </c>
      <c r="P282" t="s">
        <v>2462</v>
      </c>
      <c r="Q282">
        <f t="shared" si="8"/>
        <v>8</v>
      </c>
      <c r="R282" t="s">
        <v>2463</v>
      </c>
      <c r="S282" t="s">
        <v>2464</v>
      </c>
    </row>
    <row r="283" spans="1:19">
      <c r="A283" t="s">
        <v>2467</v>
      </c>
      <c r="B283" t="s">
        <v>2468</v>
      </c>
      <c r="C283" t="str">
        <f>TRIM(LEFT(B283, FIND(" ",B283, FIND(" ",B283, FIND(" ",B283)+1)+1)))</f>
        <v>Lenovo USB A</v>
      </c>
      <c r="D283" t="s">
        <v>18</v>
      </c>
      <c r="E283" s="6" t="str">
        <f t="shared" si="9"/>
        <v>Computers&amp;Accessories</v>
      </c>
      <c r="F283">
        <v>417.44</v>
      </c>
      <c r="G283" s="4">
        <v>670</v>
      </c>
      <c r="H283" s="4" t="str">
        <f>IF(Table1[[#This Row],[actual_price]]&lt;200, "&lt;₹200", IF(Table1[[#This Row],[actual_price]]&lt;=500, "₹200–₹500", "&gt;₹500"))</f>
        <v>&gt;₹500</v>
      </c>
      <c r="I283" s="1">
        <v>0.38</v>
      </c>
      <c r="J283">
        <v>3.9</v>
      </c>
      <c r="K283" s="4">
        <v>523</v>
      </c>
      <c r="L283" s="13">
        <f>Table1[[#This Row],[rating_count]]*Table1[[#This Row],[actual_price]]</f>
        <v>350410</v>
      </c>
      <c r="M283" t="s">
        <v>2469</v>
      </c>
      <c r="N283" t="s">
        <v>2470</v>
      </c>
      <c r="O283" t="s">
        <v>2471</v>
      </c>
      <c r="P283" t="s">
        <v>2472</v>
      </c>
      <c r="Q283">
        <f t="shared" si="8"/>
        <v>8</v>
      </c>
      <c r="R283" t="s">
        <v>2473</v>
      </c>
      <c r="S283" t="s">
        <v>2474</v>
      </c>
    </row>
    <row r="284" spans="1:19">
      <c r="A284" t="s">
        <v>2477</v>
      </c>
      <c r="B284" t="s">
        <v>2478</v>
      </c>
      <c r="C284" t="str">
        <f>TRIM(LEFT(B284, FIND(" ",B284, FIND(" ",B284, FIND(" ",B284)+1)+1)))</f>
        <v>Amazon Brand -</v>
      </c>
      <c r="D284" t="s">
        <v>18</v>
      </c>
      <c r="E284" s="6" t="str">
        <f t="shared" si="9"/>
        <v>Computers&amp;Accessories</v>
      </c>
      <c r="F284">
        <v>199</v>
      </c>
      <c r="G284" s="4">
        <v>999</v>
      </c>
      <c r="H284" s="4" t="str">
        <f>IF(Table1[[#This Row],[actual_price]]&lt;200, "&lt;₹200", IF(Table1[[#This Row],[actual_price]]&lt;=500, "₹200–₹500", "&gt;₹500"))</f>
        <v>&gt;₹500</v>
      </c>
      <c r="I284" s="1">
        <v>0.8</v>
      </c>
      <c r="J284">
        <v>3</v>
      </c>
      <c r="L284" s="13">
        <f>Table1[[#This Row],[rating_count]]*Table1[[#This Row],[actual_price]]</f>
        <v>0</v>
      </c>
      <c r="M284" t="s">
        <v>2479</v>
      </c>
      <c r="N284" t="s">
        <v>2480</v>
      </c>
      <c r="O284" t="s">
        <v>2481</v>
      </c>
      <c r="P284" t="s">
        <v>2482</v>
      </c>
      <c r="Q284">
        <f t="shared" si="8"/>
        <v>1</v>
      </c>
      <c r="R284" t="s">
        <v>2483</v>
      </c>
      <c r="S284" t="s">
        <v>2484</v>
      </c>
    </row>
    <row r="285" spans="1:19">
      <c r="A285" t="s">
        <v>2487</v>
      </c>
      <c r="B285" t="s">
        <v>2488</v>
      </c>
      <c r="C285" t="str">
        <f>TRIM(LEFT(B285, FIND(" ",B285, FIND(" ",B285, FIND(" ",B285)+1)+1)))</f>
        <v>LG 139 cm</v>
      </c>
      <c r="D285" t="s">
        <v>169</v>
      </c>
      <c r="E285" s="6" t="str">
        <f t="shared" si="9"/>
        <v>Electronics</v>
      </c>
      <c r="F285" s="2">
        <v>47990</v>
      </c>
      <c r="G285" s="4">
        <v>79990</v>
      </c>
      <c r="H285" s="4" t="str">
        <f>IF(Table1[[#This Row],[actual_price]]&lt;200, "&lt;₹200", IF(Table1[[#This Row],[actual_price]]&lt;=500, "₹200–₹500", "&gt;₹500"))</f>
        <v>&gt;₹500</v>
      </c>
      <c r="I285" s="1">
        <v>0.4</v>
      </c>
      <c r="J285">
        <v>4.3</v>
      </c>
      <c r="K285" s="4">
        <v>1376</v>
      </c>
      <c r="L285" s="13">
        <f>Table1[[#This Row],[rating_count]]*Table1[[#This Row],[actual_price]]</f>
        <v>110066240</v>
      </c>
      <c r="M285" t="s">
        <v>1224</v>
      </c>
      <c r="N285" t="s">
        <v>1225</v>
      </c>
      <c r="O285" t="s">
        <v>1226</v>
      </c>
      <c r="P285" t="s">
        <v>1227</v>
      </c>
      <c r="Q285">
        <f t="shared" si="8"/>
        <v>8</v>
      </c>
      <c r="R285" t="s">
        <v>1228</v>
      </c>
      <c r="S285" t="s">
        <v>1229</v>
      </c>
    </row>
    <row r="286" spans="1:19">
      <c r="A286" t="s">
        <v>2491</v>
      </c>
      <c r="B286" t="s">
        <v>2492</v>
      </c>
      <c r="C286" t="str">
        <f>TRIM(LEFT(B286, FIND(" ",B286, FIND(" ",B286, FIND(" ",B286)+1)+1)))</f>
        <v>Tata Sky Digital</v>
      </c>
      <c r="D286" t="s">
        <v>462</v>
      </c>
      <c r="E286" s="6" t="str">
        <f t="shared" si="9"/>
        <v>Electronics</v>
      </c>
      <c r="F286">
        <v>215</v>
      </c>
      <c r="G286" s="4">
        <v>499</v>
      </c>
      <c r="H286" s="4" t="str">
        <f>IF(Table1[[#This Row],[actual_price]]&lt;200, "&lt;₹200", IF(Table1[[#This Row],[actual_price]]&lt;=500, "₹200–₹500", "&gt;₹500"))</f>
        <v>₹200–₹500</v>
      </c>
      <c r="I286" s="1">
        <v>0.56999999999999995</v>
      </c>
      <c r="J286">
        <v>3.5</v>
      </c>
      <c r="K286" s="4">
        <v>121</v>
      </c>
      <c r="L286" s="13">
        <f>Table1[[#This Row],[rating_count]]*Table1[[#This Row],[actual_price]]</f>
        <v>60379</v>
      </c>
      <c r="M286" t="s">
        <v>2493</v>
      </c>
      <c r="N286" t="s">
        <v>2494</v>
      </c>
      <c r="O286" t="s">
        <v>2495</v>
      </c>
      <c r="P286" t="s">
        <v>2496</v>
      </c>
      <c r="Q286">
        <f t="shared" si="8"/>
        <v>8</v>
      </c>
      <c r="R286" t="s">
        <v>2497</v>
      </c>
      <c r="S286" t="s">
        <v>2498</v>
      </c>
    </row>
    <row r="287" spans="1:19">
      <c r="A287" t="s">
        <v>2501</v>
      </c>
      <c r="B287" t="s">
        <v>2502</v>
      </c>
      <c r="C287" t="str">
        <f>TRIM(LEFT(B287, FIND(" ",B287, FIND(" ",B287, FIND(" ",B287)+1)+1)))</f>
        <v>pTron Solero T241</v>
      </c>
      <c r="D287" t="s">
        <v>18</v>
      </c>
      <c r="E287" s="6" t="str">
        <f t="shared" si="9"/>
        <v>Computers&amp;Accessories</v>
      </c>
      <c r="F287">
        <v>99</v>
      </c>
      <c r="G287" s="4">
        <v>800</v>
      </c>
      <c r="H287" s="4" t="str">
        <f>IF(Table1[[#This Row],[actual_price]]&lt;200, "&lt;₹200", IF(Table1[[#This Row],[actual_price]]&lt;=500, "₹200–₹500", "&gt;₹500"))</f>
        <v>&gt;₹500</v>
      </c>
      <c r="I287" s="1">
        <v>0.88</v>
      </c>
      <c r="J287">
        <v>3.9</v>
      </c>
      <c r="K287" s="4">
        <v>1075</v>
      </c>
      <c r="L287" s="13">
        <f>Table1[[#This Row],[rating_count]]*Table1[[#This Row],[actual_price]]</f>
        <v>860000</v>
      </c>
      <c r="M287" t="s">
        <v>997</v>
      </c>
      <c r="N287" t="s">
        <v>343</v>
      </c>
      <c r="O287" t="s">
        <v>344</v>
      </c>
      <c r="P287" t="s">
        <v>345</v>
      </c>
      <c r="Q287">
        <f t="shared" si="8"/>
        <v>8</v>
      </c>
      <c r="R287" t="s">
        <v>346</v>
      </c>
      <c r="S287" t="s">
        <v>2503</v>
      </c>
    </row>
    <row r="288" spans="1:19">
      <c r="A288" t="s">
        <v>2506</v>
      </c>
      <c r="B288" t="s">
        <v>2507</v>
      </c>
      <c r="C288" t="str">
        <f>TRIM(LEFT(B288, FIND(" ",B288, FIND(" ",B288, FIND(" ",B288)+1)+1)))</f>
        <v>VU 108 cm</v>
      </c>
      <c r="D288" t="s">
        <v>169</v>
      </c>
      <c r="E288" s="6" t="str">
        <f t="shared" si="9"/>
        <v>Electronics</v>
      </c>
      <c r="F288" s="2">
        <v>18999</v>
      </c>
      <c r="G288" s="4">
        <v>35000</v>
      </c>
      <c r="H288" s="4" t="str">
        <f>IF(Table1[[#This Row],[actual_price]]&lt;200, "&lt;₹200", IF(Table1[[#This Row],[actual_price]]&lt;=500, "₹200–₹500", "&gt;₹500"))</f>
        <v>&gt;₹500</v>
      </c>
      <c r="I288" s="1">
        <v>0.46</v>
      </c>
      <c r="J288">
        <v>4</v>
      </c>
      <c r="K288" s="4">
        <v>1001</v>
      </c>
      <c r="L288" s="13">
        <f>Table1[[#This Row],[rating_count]]*Table1[[#This Row],[actual_price]]</f>
        <v>35035000</v>
      </c>
      <c r="M288" t="s">
        <v>2508</v>
      </c>
      <c r="N288" t="s">
        <v>2509</v>
      </c>
      <c r="O288" t="s">
        <v>2510</v>
      </c>
      <c r="P288" t="s">
        <v>2511</v>
      </c>
      <c r="Q288">
        <f t="shared" si="8"/>
        <v>8</v>
      </c>
      <c r="R288" t="s">
        <v>2512</v>
      </c>
      <c r="S288" t="s">
        <v>2513</v>
      </c>
    </row>
    <row r="289" spans="1:19">
      <c r="A289" t="s">
        <v>2516</v>
      </c>
      <c r="B289" t="s">
        <v>2517</v>
      </c>
      <c r="C289" t="str">
        <f>TRIM(LEFT(B289, FIND(" ",B289, FIND(" ",B289, FIND(" ",B289)+1)+1)))</f>
        <v>Storite Super Speed</v>
      </c>
      <c r="D289" t="s">
        <v>18</v>
      </c>
      <c r="E289" s="6" t="str">
        <f t="shared" si="9"/>
        <v>Computers&amp;Accessories</v>
      </c>
      <c r="F289">
        <v>249</v>
      </c>
      <c r="G289" s="4">
        <v>999</v>
      </c>
      <c r="H289" s="4" t="str">
        <f>IF(Table1[[#This Row],[actual_price]]&lt;200, "&lt;₹200", IF(Table1[[#This Row],[actual_price]]&lt;=500, "₹200–₹500", "&gt;₹500"))</f>
        <v>&gt;₹500</v>
      </c>
      <c r="I289" s="1">
        <v>0.75</v>
      </c>
      <c r="J289">
        <v>4.3</v>
      </c>
      <c r="K289" s="4">
        <v>112</v>
      </c>
      <c r="L289" s="13">
        <f>Table1[[#This Row],[rating_count]]*Table1[[#This Row],[actual_price]]</f>
        <v>111888</v>
      </c>
      <c r="M289" t="s">
        <v>2518</v>
      </c>
      <c r="N289" t="s">
        <v>2519</v>
      </c>
      <c r="O289" t="s">
        <v>2520</v>
      </c>
      <c r="P289" t="s">
        <v>2521</v>
      </c>
      <c r="Q289">
        <f t="shared" si="8"/>
        <v>8</v>
      </c>
      <c r="R289" t="s">
        <v>2522</v>
      </c>
      <c r="S289" t="s">
        <v>2523</v>
      </c>
    </row>
    <row r="290" spans="1:19">
      <c r="A290" t="s">
        <v>2526</v>
      </c>
      <c r="B290" t="s">
        <v>2527</v>
      </c>
      <c r="C290" t="str">
        <f>TRIM(LEFT(B290, FIND(" ",B290, FIND(" ",B290, FIND(" ",B290)+1)+1)))</f>
        <v>Kodak 80 cm</v>
      </c>
      <c r="D290" t="s">
        <v>508</v>
      </c>
      <c r="E290" s="6" t="str">
        <f t="shared" si="9"/>
        <v>Electronics</v>
      </c>
      <c r="F290" s="2">
        <v>7999</v>
      </c>
      <c r="G290" s="4">
        <v>15999</v>
      </c>
      <c r="H290" s="4" t="str">
        <f>IF(Table1[[#This Row],[actual_price]]&lt;200, "&lt;₹200", IF(Table1[[#This Row],[actual_price]]&lt;=500, "₹200–₹500", "&gt;₹500"))</f>
        <v>&gt;₹500</v>
      </c>
      <c r="I290" s="1">
        <v>0.5</v>
      </c>
      <c r="J290">
        <v>3.8</v>
      </c>
      <c r="K290" s="4">
        <v>3022</v>
      </c>
      <c r="L290" s="13">
        <f>Table1[[#This Row],[rating_count]]*Table1[[#This Row],[actual_price]]</f>
        <v>48348978</v>
      </c>
      <c r="M290" t="s">
        <v>2528</v>
      </c>
      <c r="N290" t="s">
        <v>2529</v>
      </c>
      <c r="O290" t="s">
        <v>2530</v>
      </c>
      <c r="P290" t="s">
        <v>2531</v>
      </c>
      <c r="Q290">
        <f t="shared" si="8"/>
        <v>8</v>
      </c>
      <c r="R290" t="s">
        <v>2532</v>
      </c>
      <c r="S290" t="s">
        <v>2533</v>
      </c>
    </row>
    <row r="291" spans="1:19">
      <c r="A291" t="s">
        <v>2536</v>
      </c>
      <c r="B291" t="s">
        <v>2537</v>
      </c>
      <c r="C291" t="str">
        <f>TRIM(LEFT(B291, FIND(" ",B291, FIND(" ",B291, FIND(" ",B291)+1)+1)))</f>
        <v>AmazonBasics Double Braided</v>
      </c>
      <c r="D291" t="s">
        <v>18</v>
      </c>
      <c r="E291" s="6" t="str">
        <f t="shared" si="9"/>
        <v>Computers&amp;Accessories</v>
      </c>
      <c r="F291">
        <v>649</v>
      </c>
      <c r="G291" s="4">
        <v>1600</v>
      </c>
      <c r="H291" s="4" t="str">
        <f>IF(Table1[[#This Row],[actual_price]]&lt;200, "&lt;₹200", IF(Table1[[#This Row],[actual_price]]&lt;=500, "₹200–₹500", "&gt;₹500"))</f>
        <v>&gt;₹500</v>
      </c>
      <c r="I291" s="1">
        <v>0.59</v>
      </c>
      <c r="J291">
        <v>4.3</v>
      </c>
      <c r="K291" s="4">
        <v>5451</v>
      </c>
      <c r="L291" s="13">
        <f>Table1[[#This Row],[rating_count]]*Table1[[#This Row],[actual_price]]</f>
        <v>8721600</v>
      </c>
      <c r="M291" t="s">
        <v>2538</v>
      </c>
      <c r="N291" t="s">
        <v>1634</v>
      </c>
      <c r="O291" t="s">
        <v>1635</v>
      </c>
      <c r="P291" t="s">
        <v>1636</v>
      </c>
      <c r="Q291">
        <f t="shared" si="8"/>
        <v>8</v>
      </c>
      <c r="R291" t="s">
        <v>1637</v>
      </c>
      <c r="S291" t="s">
        <v>1638</v>
      </c>
    </row>
    <row r="292" spans="1:19">
      <c r="A292" t="s">
        <v>2541</v>
      </c>
      <c r="B292" t="s">
        <v>747</v>
      </c>
      <c r="C292" t="e">
        <f>TRIM(LEFT(B292, FIND(" ",B292, FIND(" ",B292, FIND(" ",B292)+1)+1)))</f>
        <v>#VALUE!</v>
      </c>
      <c r="D292" t="s">
        <v>462</v>
      </c>
      <c r="E292" s="6" t="str">
        <f t="shared" si="9"/>
        <v>Electronics</v>
      </c>
      <c r="F292" s="2">
        <v>1289</v>
      </c>
      <c r="G292" s="4">
        <v>2499</v>
      </c>
      <c r="H292" s="4" t="str">
        <f>IF(Table1[[#This Row],[actual_price]]&lt;200, "&lt;₹200", IF(Table1[[#This Row],[actual_price]]&lt;=500, "₹200–₹500", "&gt;₹500"))</f>
        <v>&gt;₹500</v>
      </c>
      <c r="I292" s="1">
        <v>0.48</v>
      </c>
      <c r="J292">
        <v>3.3</v>
      </c>
      <c r="K292" s="4">
        <v>73</v>
      </c>
      <c r="L292" s="13">
        <f>Table1[[#This Row],[rating_count]]*Table1[[#This Row],[actual_price]]</f>
        <v>182427</v>
      </c>
      <c r="M292" t="s">
        <v>2542</v>
      </c>
      <c r="N292" t="s">
        <v>2543</v>
      </c>
      <c r="O292" t="s">
        <v>2544</v>
      </c>
      <c r="P292" t="s">
        <v>2545</v>
      </c>
      <c r="Q292">
        <f t="shared" si="8"/>
        <v>8</v>
      </c>
      <c r="R292" t="s">
        <v>2546</v>
      </c>
      <c r="S292" t="s">
        <v>2547</v>
      </c>
    </row>
    <row r="293" spans="1:19">
      <c r="A293" t="s">
        <v>2550</v>
      </c>
      <c r="B293" t="s">
        <v>2551</v>
      </c>
      <c r="C293" t="str">
        <f>TRIM(LEFT(B293, FIND(" ",B293, FIND(" ",B293, FIND(" ",B293)+1)+1)))</f>
        <v>AmazonBasics 10.2 Gbps</v>
      </c>
      <c r="D293" t="s">
        <v>129</v>
      </c>
      <c r="E293" s="6" t="str">
        <f t="shared" si="9"/>
        <v>Electronics</v>
      </c>
      <c r="F293">
        <v>609</v>
      </c>
      <c r="G293" s="4">
        <v>1500</v>
      </c>
      <c r="H293" s="4" t="str">
        <f>IF(Table1[[#This Row],[actual_price]]&lt;200, "&lt;₹200", IF(Table1[[#This Row],[actual_price]]&lt;=500, "₹200–₹500", "&gt;₹500"))</f>
        <v>&gt;₹500</v>
      </c>
      <c r="I293" s="1">
        <v>0.59</v>
      </c>
      <c r="J293">
        <v>4.5</v>
      </c>
      <c r="K293" s="4">
        <v>1029</v>
      </c>
      <c r="L293" s="13">
        <f>Table1[[#This Row],[rating_count]]*Table1[[#This Row],[actual_price]]</f>
        <v>1543500</v>
      </c>
      <c r="M293" t="s">
        <v>2552</v>
      </c>
      <c r="N293" t="s">
        <v>2553</v>
      </c>
      <c r="O293" t="s">
        <v>2554</v>
      </c>
      <c r="P293" t="s">
        <v>2555</v>
      </c>
      <c r="Q293">
        <f t="shared" si="8"/>
        <v>8</v>
      </c>
      <c r="R293" t="s">
        <v>2556</v>
      </c>
      <c r="S293" t="s">
        <v>2557</v>
      </c>
    </row>
    <row r="294" spans="1:19">
      <c r="A294" t="s">
        <v>2560</v>
      </c>
      <c r="B294" t="s">
        <v>2561</v>
      </c>
      <c r="C294" t="str">
        <f>TRIM(LEFT(B294, FIND(" ",B294, FIND(" ",B294, FIND(" ",B294)+1)+1)))</f>
        <v>Hisense 126 cm</v>
      </c>
      <c r="D294" t="s">
        <v>169</v>
      </c>
      <c r="E294" s="6" t="str">
        <f t="shared" si="9"/>
        <v>Electronics</v>
      </c>
      <c r="F294" s="2">
        <v>32990</v>
      </c>
      <c r="G294" s="4">
        <v>54990</v>
      </c>
      <c r="H294" s="4" t="str">
        <f>IF(Table1[[#This Row],[actual_price]]&lt;200, "&lt;₹200", IF(Table1[[#This Row],[actual_price]]&lt;=500, "₹200–₹500", "&gt;₹500"))</f>
        <v>&gt;₹500</v>
      </c>
      <c r="I294" s="1">
        <v>0.4</v>
      </c>
      <c r="J294">
        <v>4.0999999999999996</v>
      </c>
      <c r="K294" s="4">
        <v>1555</v>
      </c>
      <c r="L294" s="13">
        <f>Table1[[#This Row],[rating_count]]*Table1[[#This Row],[actual_price]]</f>
        <v>85509450</v>
      </c>
      <c r="M294" t="s">
        <v>2562</v>
      </c>
      <c r="N294" t="s">
        <v>2563</v>
      </c>
      <c r="O294" t="s">
        <v>2564</v>
      </c>
      <c r="P294" t="s">
        <v>2565</v>
      </c>
      <c r="Q294">
        <f t="shared" si="8"/>
        <v>8</v>
      </c>
      <c r="R294" t="s">
        <v>2566</v>
      </c>
      <c r="S294" t="s">
        <v>2567</v>
      </c>
    </row>
    <row r="295" spans="1:19">
      <c r="A295" t="s">
        <v>2570</v>
      </c>
      <c r="B295" t="s">
        <v>2571</v>
      </c>
      <c r="C295" t="str">
        <f>TRIM(LEFT(B295, FIND(" ",B295, FIND(" ",B295, FIND(" ",B295)+1)+1)))</f>
        <v>Tuarso 8K HDMI</v>
      </c>
      <c r="D295" t="s">
        <v>129</v>
      </c>
      <c r="E295" s="6" t="str">
        <f t="shared" si="9"/>
        <v>Electronics</v>
      </c>
      <c r="F295">
        <v>599</v>
      </c>
      <c r="G295" s="4">
        <v>1999</v>
      </c>
      <c r="H295" s="4" t="str">
        <f>IF(Table1[[#This Row],[actual_price]]&lt;200, "&lt;₹200", IF(Table1[[#This Row],[actual_price]]&lt;=500, "₹200–₹500", "&gt;₹500"))</f>
        <v>&gt;₹500</v>
      </c>
      <c r="I295" s="1">
        <v>0.7</v>
      </c>
      <c r="J295">
        <v>4.2</v>
      </c>
      <c r="K295" s="4">
        <v>47</v>
      </c>
      <c r="L295" s="13">
        <f>Table1[[#This Row],[rating_count]]*Table1[[#This Row],[actual_price]]</f>
        <v>93953</v>
      </c>
      <c r="M295" t="s">
        <v>2572</v>
      </c>
      <c r="N295" t="s">
        <v>2573</v>
      </c>
      <c r="O295" t="s">
        <v>2574</v>
      </c>
      <c r="P295" t="s">
        <v>2575</v>
      </c>
      <c r="Q295">
        <f t="shared" si="8"/>
        <v>8</v>
      </c>
      <c r="R295" t="s">
        <v>2576</v>
      </c>
      <c r="S295" t="s">
        <v>2577</v>
      </c>
    </row>
    <row r="296" spans="1:19">
      <c r="A296" t="s">
        <v>2580</v>
      </c>
      <c r="B296" t="s">
        <v>2581</v>
      </c>
      <c r="C296" t="str">
        <f>TRIM(LEFT(B296, FIND(" ",B296, FIND(" ",B296, FIND(" ",B296)+1)+1)))</f>
        <v>AmazonBasics USB Type-C</v>
      </c>
      <c r="D296" t="s">
        <v>18</v>
      </c>
      <c r="E296" s="6" t="str">
        <f t="shared" si="9"/>
        <v>Computers&amp;Accessories</v>
      </c>
      <c r="F296">
        <v>349</v>
      </c>
      <c r="G296" s="4">
        <v>899</v>
      </c>
      <c r="H296" s="4" t="str">
        <f>IF(Table1[[#This Row],[actual_price]]&lt;200, "&lt;₹200", IF(Table1[[#This Row],[actual_price]]&lt;=500, "₹200–₹500", "&gt;₹500"))</f>
        <v>&gt;₹500</v>
      </c>
      <c r="I296" s="1">
        <v>0.61</v>
      </c>
      <c r="J296">
        <v>4.0999999999999996</v>
      </c>
      <c r="K296" s="4">
        <v>14896</v>
      </c>
      <c r="L296" s="13">
        <f>Table1[[#This Row],[rating_count]]*Table1[[#This Row],[actual_price]]</f>
        <v>13391504</v>
      </c>
      <c r="M296" t="s">
        <v>2582</v>
      </c>
      <c r="N296" t="s">
        <v>2583</v>
      </c>
      <c r="O296" t="s">
        <v>2584</v>
      </c>
      <c r="P296" t="s">
        <v>2585</v>
      </c>
      <c r="Q296">
        <f t="shared" si="8"/>
        <v>8</v>
      </c>
      <c r="R296" t="s">
        <v>2586</v>
      </c>
      <c r="S296" t="s">
        <v>2587</v>
      </c>
    </row>
    <row r="297" spans="1:19">
      <c r="A297" t="s">
        <v>2590</v>
      </c>
      <c r="B297" t="s">
        <v>2591</v>
      </c>
      <c r="C297" t="str">
        <f>TRIM(LEFT(B297, FIND(" ",B297, FIND(" ",B297, FIND(" ",B297)+1)+1)))</f>
        <v>Kodak 139 cm</v>
      </c>
      <c r="D297" t="s">
        <v>169</v>
      </c>
      <c r="E297" s="6" t="str">
        <f t="shared" si="9"/>
        <v>Electronics</v>
      </c>
      <c r="F297" s="2">
        <v>29999</v>
      </c>
      <c r="G297" s="4">
        <v>50999</v>
      </c>
      <c r="H297" s="4" t="str">
        <f>IF(Table1[[#This Row],[actual_price]]&lt;200, "&lt;₹200", IF(Table1[[#This Row],[actual_price]]&lt;=500, "₹200–₹500", "&gt;₹500"))</f>
        <v>&gt;₹500</v>
      </c>
      <c r="I297" s="1">
        <v>0.41</v>
      </c>
      <c r="J297">
        <v>4.4000000000000004</v>
      </c>
      <c r="K297" s="4">
        <v>1712</v>
      </c>
      <c r="L297" s="13">
        <f>Table1[[#This Row],[rating_count]]*Table1[[#This Row],[actual_price]]</f>
        <v>87310288</v>
      </c>
      <c r="M297" t="s">
        <v>2592</v>
      </c>
      <c r="N297" t="s">
        <v>2593</v>
      </c>
      <c r="O297" t="s">
        <v>2594</v>
      </c>
      <c r="P297" t="s">
        <v>2595</v>
      </c>
      <c r="Q297">
        <f t="shared" si="8"/>
        <v>8</v>
      </c>
      <c r="R297" t="s">
        <v>2596</v>
      </c>
      <c r="S297" t="s">
        <v>2597</v>
      </c>
    </row>
    <row r="298" spans="1:19">
      <c r="A298" t="s">
        <v>2600</v>
      </c>
      <c r="B298" t="s">
        <v>2158</v>
      </c>
      <c r="C298" t="str">
        <f>TRIM(LEFT(B298, FIND(" ",B298, FIND(" ",B298, FIND(" ",B298)+1)+1)))</f>
        <v>Smashtronics¬Æ - Case</v>
      </c>
      <c r="D298" t="s">
        <v>462</v>
      </c>
      <c r="E298" s="6" t="str">
        <f t="shared" si="9"/>
        <v>Electronics</v>
      </c>
      <c r="F298">
        <v>199</v>
      </c>
      <c r="G298" s="4">
        <v>399</v>
      </c>
      <c r="H298" s="4" t="str">
        <f>IF(Table1[[#This Row],[actual_price]]&lt;200, "&lt;₹200", IF(Table1[[#This Row],[actual_price]]&lt;=500, "₹200–₹500", "&gt;₹500"))</f>
        <v>₹200–₹500</v>
      </c>
      <c r="I298" s="1">
        <v>0.5</v>
      </c>
      <c r="J298">
        <v>4.2</v>
      </c>
      <c r="K298" s="4">
        <v>1335</v>
      </c>
      <c r="L298" s="13">
        <f>Table1[[#This Row],[rating_count]]*Table1[[#This Row],[actual_price]]</f>
        <v>532665</v>
      </c>
      <c r="M298" t="s">
        <v>2159</v>
      </c>
      <c r="N298" t="s">
        <v>2160</v>
      </c>
      <c r="O298" t="s">
        <v>2161</v>
      </c>
      <c r="P298" t="s">
        <v>2162</v>
      </c>
      <c r="Q298">
        <f t="shared" si="8"/>
        <v>8</v>
      </c>
      <c r="R298" t="s">
        <v>2163</v>
      </c>
      <c r="S298" t="s">
        <v>2164</v>
      </c>
    </row>
    <row r="299" spans="1:19">
      <c r="A299" t="s">
        <v>2602</v>
      </c>
      <c r="B299" t="s">
        <v>2603</v>
      </c>
      <c r="C299" t="str">
        <f>TRIM(LEFT(B299, FIND(" ",B299, FIND(" ",B299, FIND(" ",B299)+1)+1)))</f>
        <v>7SEVEN¬Æ Suitable Sony</v>
      </c>
      <c r="D299" t="s">
        <v>462</v>
      </c>
      <c r="E299" s="6" t="str">
        <f t="shared" si="9"/>
        <v>Electronics</v>
      </c>
      <c r="F299">
        <v>349</v>
      </c>
      <c r="G299" s="4">
        <v>699</v>
      </c>
      <c r="H299" s="4" t="str">
        <f>IF(Table1[[#This Row],[actual_price]]&lt;200, "&lt;₹200", IF(Table1[[#This Row],[actual_price]]&lt;=500, "₹200–₹500", "&gt;₹500"))</f>
        <v>&gt;₹500</v>
      </c>
      <c r="I299" s="1">
        <v>0.5</v>
      </c>
      <c r="J299">
        <v>3.9</v>
      </c>
      <c r="K299" s="4">
        <v>214</v>
      </c>
      <c r="L299" s="13">
        <f>Table1[[#This Row],[rating_count]]*Table1[[#This Row],[actual_price]]</f>
        <v>149586</v>
      </c>
      <c r="M299" t="s">
        <v>2604</v>
      </c>
      <c r="N299" t="s">
        <v>2605</v>
      </c>
      <c r="O299" t="s">
        <v>2606</v>
      </c>
      <c r="P299" t="s">
        <v>2607</v>
      </c>
      <c r="Q299">
        <f t="shared" si="8"/>
        <v>8</v>
      </c>
      <c r="R299" t="s">
        <v>2608</v>
      </c>
      <c r="S299" t="s">
        <v>2609</v>
      </c>
    </row>
    <row r="300" spans="1:19">
      <c r="A300" t="s">
        <v>2612</v>
      </c>
      <c r="B300" t="s">
        <v>2613</v>
      </c>
      <c r="C300" t="str">
        <f>TRIM(LEFT(B300, FIND(" ",B300, FIND(" ",B300, FIND(" ",B300)+1)+1)))</f>
        <v>PROLEGEND¬Æ PL-T002 Universal</v>
      </c>
      <c r="D300" t="s">
        <v>643</v>
      </c>
      <c r="E300" s="6" t="str">
        <f t="shared" si="9"/>
        <v>Electronics</v>
      </c>
      <c r="F300" s="2">
        <v>1850</v>
      </c>
      <c r="G300" s="4">
        <v>4500</v>
      </c>
      <c r="H300" s="4" t="str">
        <f>IF(Table1[[#This Row],[actual_price]]&lt;200, "&lt;₹200", IF(Table1[[#This Row],[actual_price]]&lt;=500, "₹200–₹500", "&gt;₹500"))</f>
        <v>&gt;₹500</v>
      </c>
      <c r="I300" s="1">
        <v>0.59</v>
      </c>
      <c r="J300">
        <v>4</v>
      </c>
      <c r="K300" s="4">
        <v>184</v>
      </c>
      <c r="L300" s="13">
        <f>Table1[[#This Row],[rating_count]]*Table1[[#This Row],[actual_price]]</f>
        <v>828000</v>
      </c>
      <c r="M300" t="s">
        <v>2614</v>
      </c>
      <c r="N300" t="s">
        <v>2615</v>
      </c>
      <c r="O300" t="s">
        <v>2616</v>
      </c>
      <c r="P300" t="s">
        <v>2617</v>
      </c>
      <c r="Q300">
        <f t="shared" si="8"/>
        <v>8</v>
      </c>
      <c r="R300" t="s">
        <v>2618</v>
      </c>
      <c r="S300" t="s">
        <v>2619</v>
      </c>
    </row>
    <row r="301" spans="1:19">
      <c r="A301" t="s">
        <v>2622</v>
      </c>
      <c r="B301" t="s">
        <v>2623</v>
      </c>
      <c r="C301" t="str">
        <f>TRIM(LEFT(B301, FIND(" ",B301, FIND(" ",B301, FIND(" ",B301)+1)+1)))</f>
        <v>WANBO X1 Pro</v>
      </c>
      <c r="D301" t="s">
        <v>1404</v>
      </c>
      <c r="E301" s="6" t="str">
        <f t="shared" si="9"/>
        <v>Electronics</v>
      </c>
      <c r="F301" s="2">
        <v>13990</v>
      </c>
      <c r="G301" s="4">
        <v>28900</v>
      </c>
      <c r="H301" s="4" t="str">
        <f>IF(Table1[[#This Row],[actual_price]]&lt;200, "&lt;₹200", IF(Table1[[#This Row],[actual_price]]&lt;=500, "₹200–₹500", "&gt;₹500"))</f>
        <v>&gt;₹500</v>
      </c>
      <c r="I301" s="1">
        <v>0.52</v>
      </c>
      <c r="J301">
        <v>4.5</v>
      </c>
      <c r="K301" s="4">
        <v>7</v>
      </c>
      <c r="L301" s="13">
        <f>Table1[[#This Row],[rating_count]]*Table1[[#This Row],[actual_price]]</f>
        <v>202300</v>
      </c>
      <c r="M301" t="s">
        <v>2624</v>
      </c>
      <c r="N301" t="s">
        <v>2625</v>
      </c>
      <c r="O301" t="s">
        <v>2626</v>
      </c>
      <c r="P301" t="s">
        <v>2627</v>
      </c>
      <c r="Q301">
        <f t="shared" si="8"/>
        <v>4</v>
      </c>
      <c r="R301" t="s">
        <v>2628</v>
      </c>
      <c r="S301" t="s">
        <v>2629</v>
      </c>
    </row>
    <row r="302" spans="1:19">
      <c r="A302" t="s">
        <v>2632</v>
      </c>
      <c r="B302" t="s">
        <v>2633</v>
      </c>
      <c r="C302" t="str">
        <f>TRIM(LEFT(B302, FIND(" ",B302, FIND(" ",B302, FIND(" ",B302)+1)+1)))</f>
        <v>Lava Charging Adapter</v>
      </c>
      <c r="D302" t="s">
        <v>18</v>
      </c>
      <c r="E302" s="6" t="str">
        <f t="shared" si="9"/>
        <v>Computers&amp;Accessories</v>
      </c>
      <c r="F302">
        <v>129</v>
      </c>
      <c r="G302" s="4">
        <v>449</v>
      </c>
      <c r="H302" s="4" t="str">
        <f>IF(Table1[[#This Row],[actual_price]]&lt;200, "&lt;₹200", IF(Table1[[#This Row],[actual_price]]&lt;=500, "₹200–₹500", "&gt;₹500"))</f>
        <v>₹200–₹500</v>
      </c>
      <c r="I302" s="1">
        <v>0.71</v>
      </c>
      <c r="J302">
        <v>3.7</v>
      </c>
      <c r="K302" s="4">
        <v>41</v>
      </c>
      <c r="L302" s="13">
        <f>Table1[[#This Row],[rating_count]]*Table1[[#This Row],[actual_price]]</f>
        <v>18409</v>
      </c>
      <c r="M302" t="s">
        <v>2634</v>
      </c>
      <c r="N302" t="s">
        <v>2635</v>
      </c>
      <c r="O302" t="s">
        <v>2636</v>
      </c>
      <c r="P302" t="s">
        <v>2637</v>
      </c>
      <c r="Q302">
        <f t="shared" si="8"/>
        <v>8</v>
      </c>
      <c r="R302" t="s">
        <v>2638</v>
      </c>
      <c r="S302" t="s">
        <v>2639</v>
      </c>
    </row>
    <row r="303" spans="1:19">
      <c r="A303" t="s">
        <v>2642</v>
      </c>
      <c r="B303" t="s">
        <v>2643</v>
      </c>
      <c r="C303" t="str">
        <f>TRIM(LEFT(B303, FIND(" ",B303, FIND(" ",B303, FIND(" ",B303)+1)+1)))</f>
        <v>TIZUM High Speed</v>
      </c>
      <c r="D303" t="s">
        <v>129</v>
      </c>
      <c r="E303" s="6" t="str">
        <f t="shared" si="9"/>
        <v>Electronics</v>
      </c>
      <c r="F303">
        <v>379</v>
      </c>
      <c r="G303" s="4">
        <v>999</v>
      </c>
      <c r="H303" s="4" t="str">
        <f>IF(Table1[[#This Row],[actual_price]]&lt;200, "&lt;₹200", IF(Table1[[#This Row],[actual_price]]&lt;=500, "₹200–₹500", "&gt;₹500"))</f>
        <v>&gt;₹500</v>
      </c>
      <c r="I303" s="1">
        <v>0.62</v>
      </c>
      <c r="J303">
        <v>4.2</v>
      </c>
      <c r="K303" s="4">
        <v>12153</v>
      </c>
      <c r="L303" s="13">
        <f>Table1[[#This Row],[rating_count]]*Table1[[#This Row],[actual_price]]</f>
        <v>12140847</v>
      </c>
      <c r="M303" t="s">
        <v>2644</v>
      </c>
      <c r="N303" t="s">
        <v>255</v>
      </c>
      <c r="O303" t="s">
        <v>256</v>
      </c>
      <c r="P303" t="s">
        <v>257</v>
      </c>
      <c r="Q303">
        <f t="shared" si="8"/>
        <v>8</v>
      </c>
      <c r="R303" t="s">
        <v>258</v>
      </c>
      <c r="S303" t="s">
        <v>259</v>
      </c>
    </row>
    <row r="304" spans="1:19">
      <c r="A304" t="s">
        <v>2647</v>
      </c>
      <c r="B304" t="s">
        <v>2648</v>
      </c>
      <c r="C304" t="str">
        <f>TRIM(LEFT(B304, FIND(" ",B304, FIND(" ",B304, FIND(" ",B304)+1)+1)))</f>
        <v>Technotech High Speed</v>
      </c>
      <c r="D304" t="s">
        <v>129</v>
      </c>
      <c r="E304" s="6" t="str">
        <f t="shared" si="9"/>
        <v>Electronics</v>
      </c>
      <c r="F304">
        <v>185</v>
      </c>
      <c r="G304" s="4">
        <v>499</v>
      </c>
      <c r="H304" s="4" t="str">
        <f>IF(Table1[[#This Row],[actual_price]]&lt;200, "&lt;₹200", IF(Table1[[#This Row],[actual_price]]&lt;=500, "₹200–₹500", "&gt;₹500"))</f>
        <v>₹200–₹500</v>
      </c>
      <c r="I304" s="1">
        <v>0.63</v>
      </c>
      <c r="J304">
        <v>4.2</v>
      </c>
      <c r="K304" s="4">
        <v>25</v>
      </c>
      <c r="L304" s="13">
        <f>Table1[[#This Row],[rating_count]]*Table1[[#This Row],[actual_price]]</f>
        <v>12475</v>
      </c>
      <c r="M304" t="s">
        <v>2649</v>
      </c>
      <c r="N304" t="s">
        <v>2650</v>
      </c>
      <c r="O304" t="s">
        <v>2651</v>
      </c>
      <c r="P304" t="s">
        <v>2652</v>
      </c>
      <c r="Q304">
        <f t="shared" si="8"/>
        <v>7</v>
      </c>
      <c r="R304" t="s">
        <v>2653</v>
      </c>
      <c r="S304" t="s">
        <v>2654</v>
      </c>
    </row>
    <row r="305" spans="1:19">
      <c r="A305" t="s">
        <v>2657</v>
      </c>
      <c r="B305" t="s">
        <v>2658</v>
      </c>
      <c r="C305" t="str">
        <f>TRIM(LEFT(B305, FIND(" ",B305, FIND(" ",B305, FIND(" ",B305)+1)+1)))</f>
        <v>NK STAR 950</v>
      </c>
      <c r="D305" t="s">
        <v>98</v>
      </c>
      <c r="E305" s="6" t="str">
        <f t="shared" si="9"/>
        <v>Computers&amp;Accessories</v>
      </c>
      <c r="F305">
        <v>218</v>
      </c>
      <c r="G305" s="4">
        <v>999</v>
      </c>
      <c r="H305" s="4" t="str">
        <f>IF(Table1[[#This Row],[actual_price]]&lt;200, "&lt;₹200", IF(Table1[[#This Row],[actual_price]]&lt;=500, "₹200–₹500", "&gt;₹500"))</f>
        <v>&gt;₹500</v>
      </c>
      <c r="I305" s="1">
        <v>0.78</v>
      </c>
      <c r="J305">
        <v>4.2</v>
      </c>
      <c r="K305" s="4">
        <v>163</v>
      </c>
      <c r="L305" s="13">
        <f>Table1[[#This Row],[rating_count]]*Table1[[#This Row],[actual_price]]</f>
        <v>162837</v>
      </c>
      <c r="M305" t="s">
        <v>2659</v>
      </c>
      <c r="N305" t="s">
        <v>2660</v>
      </c>
      <c r="O305" t="s">
        <v>2661</v>
      </c>
      <c r="P305" t="s">
        <v>2662</v>
      </c>
      <c r="Q305">
        <f t="shared" si="8"/>
        <v>8</v>
      </c>
      <c r="R305" t="s">
        <v>2663</v>
      </c>
      <c r="S305" t="s">
        <v>2664</v>
      </c>
    </row>
    <row r="306" spans="1:19">
      <c r="A306" t="s">
        <v>2667</v>
      </c>
      <c r="B306" t="s">
        <v>2668</v>
      </c>
      <c r="C306" t="str">
        <f>TRIM(LEFT(B306, FIND(" ",B306, FIND(" ",B306, FIND(" ",B306)+1)+1)))</f>
        <v>LS LAPSTER Quality</v>
      </c>
      <c r="D306" t="s">
        <v>18</v>
      </c>
      <c r="E306" s="6" t="str">
        <f t="shared" si="9"/>
        <v>Computers&amp;Accessories</v>
      </c>
      <c r="F306">
        <v>199</v>
      </c>
      <c r="G306" s="4">
        <v>999</v>
      </c>
      <c r="H306" s="4" t="str">
        <f>IF(Table1[[#This Row],[actual_price]]&lt;200, "&lt;₹200", IF(Table1[[#This Row],[actual_price]]&lt;=500, "₹200–₹500", "&gt;₹500"))</f>
        <v>&gt;₹500</v>
      </c>
      <c r="I306" s="1">
        <v>0.8</v>
      </c>
      <c r="J306">
        <v>4.3</v>
      </c>
      <c r="K306" s="4">
        <v>87</v>
      </c>
      <c r="L306" s="13">
        <f>Table1[[#This Row],[rating_count]]*Table1[[#This Row],[actual_price]]</f>
        <v>86913</v>
      </c>
      <c r="M306" t="s">
        <v>2669</v>
      </c>
      <c r="N306" t="s">
        <v>2670</v>
      </c>
      <c r="O306" t="s">
        <v>2671</v>
      </c>
      <c r="P306" t="s">
        <v>2672</v>
      </c>
      <c r="Q306">
        <f t="shared" si="8"/>
        <v>8</v>
      </c>
      <c r="R306" t="s">
        <v>2673</v>
      </c>
      <c r="S306" t="s">
        <v>2674</v>
      </c>
    </row>
    <row r="307" spans="1:19">
      <c r="A307" t="s">
        <v>2677</v>
      </c>
      <c r="B307" t="s">
        <v>2678</v>
      </c>
      <c r="C307" t="str">
        <f>TRIM(LEFT(B307, FIND(" ",B307, FIND(" ",B307, FIND(" ",B307)+1)+1)))</f>
        <v>Amazon Basics 10.2</v>
      </c>
      <c r="D307" t="s">
        <v>129</v>
      </c>
      <c r="E307" s="6" t="str">
        <f t="shared" si="9"/>
        <v>Electronics</v>
      </c>
      <c r="F307">
        <v>499</v>
      </c>
      <c r="G307" s="4">
        <v>900</v>
      </c>
      <c r="H307" s="4" t="str">
        <f>IF(Table1[[#This Row],[actual_price]]&lt;200, "&lt;₹200", IF(Table1[[#This Row],[actual_price]]&lt;=500, "₹200–₹500", "&gt;₹500"))</f>
        <v>&gt;₹500</v>
      </c>
      <c r="I307" s="1">
        <v>0.45</v>
      </c>
      <c r="J307">
        <v>4.4000000000000004</v>
      </c>
      <c r="K307" s="4">
        <v>2165</v>
      </c>
      <c r="L307" s="13">
        <f>Table1[[#This Row],[rating_count]]*Table1[[#This Row],[actual_price]]</f>
        <v>1948500</v>
      </c>
      <c r="M307" t="s">
        <v>2679</v>
      </c>
      <c r="N307" t="s">
        <v>2680</v>
      </c>
      <c r="O307" t="s">
        <v>2681</v>
      </c>
      <c r="P307" t="s">
        <v>2682</v>
      </c>
      <c r="Q307">
        <f t="shared" si="8"/>
        <v>8</v>
      </c>
      <c r="R307" t="s">
        <v>2683</v>
      </c>
      <c r="S307" t="s">
        <v>2684</v>
      </c>
    </row>
    <row r="308" spans="1:19">
      <c r="A308" t="s">
        <v>2686</v>
      </c>
      <c r="B308" t="s">
        <v>2687</v>
      </c>
      <c r="C308" t="str">
        <f>TRIM(LEFT(B308, FIND(" ",B308, FIND(" ",B308, FIND(" ",B308)+1)+1)))</f>
        <v>Kodak 126 cm</v>
      </c>
      <c r="D308" t="s">
        <v>169</v>
      </c>
      <c r="E308" s="6" t="str">
        <f t="shared" si="9"/>
        <v>Electronics</v>
      </c>
      <c r="F308" s="2">
        <v>26999</v>
      </c>
      <c r="G308" s="4">
        <v>42999</v>
      </c>
      <c r="H308" s="4" t="str">
        <f>IF(Table1[[#This Row],[actual_price]]&lt;200, "&lt;₹200", IF(Table1[[#This Row],[actual_price]]&lt;=500, "₹200–₹500", "&gt;₹500"))</f>
        <v>&gt;₹500</v>
      </c>
      <c r="I308" s="1">
        <v>0.37</v>
      </c>
      <c r="J308">
        <v>4.2</v>
      </c>
      <c r="K308" s="4">
        <v>1510</v>
      </c>
      <c r="L308" s="13">
        <f>Table1[[#This Row],[rating_count]]*Table1[[#This Row],[actual_price]]</f>
        <v>64928490</v>
      </c>
      <c r="M308" t="s">
        <v>2688</v>
      </c>
      <c r="N308" t="s">
        <v>2689</v>
      </c>
      <c r="O308" t="s">
        <v>2690</v>
      </c>
      <c r="P308" t="s">
        <v>2691</v>
      </c>
      <c r="Q308">
        <f t="shared" si="8"/>
        <v>8</v>
      </c>
      <c r="R308" t="s">
        <v>2692</v>
      </c>
      <c r="S308" t="s">
        <v>2693</v>
      </c>
    </row>
    <row r="309" spans="1:19">
      <c r="A309" t="s">
        <v>2696</v>
      </c>
      <c r="B309" t="s">
        <v>2697</v>
      </c>
      <c r="C309" t="str">
        <f>TRIM(LEFT(B309, FIND(" ",B309, FIND(" ",B309, FIND(" ",B309)+1)+1)))</f>
        <v>ZORBES¬Æ Wall Adapter</v>
      </c>
      <c r="D309" t="s">
        <v>643</v>
      </c>
      <c r="E309" s="6" t="str">
        <f t="shared" si="9"/>
        <v>Electronics</v>
      </c>
      <c r="F309">
        <v>893</v>
      </c>
      <c r="G309" s="4">
        <v>1052</v>
      </c>
      <c r="H309" s="4" t="str">
        <f>IF(Table1[[#This Row],[actual_price]]&lt;200, "&lt;₹200", IF(Table1[[#This Row],[actual_price]]&lt;=500, "₹200–₹500", "&gt;₹500"))</f>
        <v>&gt;₹500</v>
      </c>
      <c r="I309" s="1">
        <v>0.15</v>
      </c>
      <c r="J309">
        <v>4.3</v>
      </c>
      <c r="K309" s="4">
        <v>106</v>
      </c>
      <c r="L309" s="13">
        <f>Table1[[#This Row],[rating_count]]*Table1[[#This Row],[actual_price]]</f>
        <v>111512</v>
      </c>
      <c r="M309" t="s">
        <v>2698</v>
      </c>
      <c r="N309" t="s">
        <v>2699</v>
      </c>
      <c r="O309" t="s">
        <v>2700</v>
      </c>
      <c r="P309" t="s">
        <v>2701</v>
      </c>
      <c r="Q309">
        <f t="shared" si="8"/>
        <v>8</v>
      </c>
      <c r="R309" t="s">
        <v>2702</v>
      </c>
      <c r="S309" t="s">
        <v>2703</v>
      </c>
    </row>
    <row r="310" spans="1:19">
      <c r="A310" t="s">
        <v>2706</v>
      </c>
      <c r="B310" t="s">
        <v>2707</v>
      </c>
      <c r="C310" t="str">
        <f>TRIM(LEFT(B310, FIND(" ",B310, FIND(" ",B310, FIND(" ",B310)+1)+1)))</f>
        <v>Sansui 80cm (32</v>
      </c>
      <c r="D310" t="s">
        <v>169</v>
      </c>
      <c r="E310" s="6" t="str">
        <f t="shared" si="9"/>
        <v>Electronics</v>
      </c>
      <c r="F310" s="2">
        <v>10990</v>
      </c>
      <c r="G310" s="4">
        <v>19990</v>
      </c>
      <c r="H310" s="4" t="str">
        <f>IF(Table1[[#This Row],[actual_price]]&lt;200, "&lt;₹200", IF(Table1[[#This Row],[actual_price]]&lt;=500, "₹200–₹500", "&gt;₹500"))</f>
        <v>&gt;₹500</v>
      </c>
      <c r="I310" s="1">
        <v>0.45</v>
      </c>
      <c r="J310">
        <v>3.7</v>
      </c>
      <c r="K310" s="4">
        <v>129</v>
      </c>
      <c r="L310" s="13">
        <f>Table1[[#This Row],[rating_count]]*Table1[[#This Row],[actual_price]]</f>
        <v>2578710</v>
      </c>
      <c r="M310" t="s">
        <v>2708</v>
      </c>
      <c r="N310" t="s">
        <v>2709</v>
      </c>
      <c r="O310" t="s">
        <v>2710</v>
      </c>
      <c r="P310" t="s">
        <v>2711</v>
      </c>
      <c r="Q310">
        <f t="shared" si="8"/>
        <v>8</v>
      </c>
      <c r="R310" t="s">
        <v>2712</v>
      </c>
      <c r="S310" t="s">
        <v>2713</v>
      </c>
    </row>
    <row r="311" spans="1:19">
      <c r="A311" t="s">
        <v>2716</v>
      </c>
      <c r="B311" t="s">
        <v>2717</v>
      </c>
      <c r="C311" t="str">
        <f>TRIM(LEFT(B311, FIND(" ",B311, FIND(" ",B311, FIND(" ",B311)+1)+1)))</f>
        <v>Synqe USB Type</v>
      </c>
      <c r="D311" t="s">
        <v>18</v>
      </c>
      <c r="E311" s="6" t="str">
        <f t="shared" si="9"/>
        <v>Computers&amp;Accessories</v>
      </c>
      <c r="F311">
        <v>379</v>
      </c>
      <c r="G311" s="4">
        <v>1099</v>
      </c>
      <c r="H311" s="4" t="str">
        <f>IF(Table1[[#This Row],[actual_price]]&lt;200, "&lt;₹200", IF(Table1[[#This Row],[actual_price]]&lt;=500, "₹200–₹500", "&gt;₹500"))</f>
        <v>&gt;₹500</v>
      </c>
      <c r="I311" s="1">
        <v>0.66</v>
      </c>
      <c r="J311">
        <v>4.3</v>
      </c>
      <c r="K311" s="4">
        <v>3049</v>
      </c>
      <c r="L311" s="13">
        <f>Table1[[#This Row],[rating_count]]*Table1[[#This Row],[actual_price]]</f>
        <v>3350851</v>
      </c>
      <c r="M311" t="s">
        <v>2718</v>
      </c>
      <c r="N311" t="s">
        <v>2719</v>
      </c>
      <c r="O311" t="s">
        <v>2720</v>
      </c>
      <c r="P311" t="s">
        <v>2721</v>
      </c>
      <c r="Q311">
        <f t="shared" si="8"/>
        <v>8</v>
      </c>
      <c r="R311" t="s">
        <v>2722</v>
      </c>
      <c r="S311" t="s">
        <v>2723</v>
      </c>
    </row>
    <row r="312" spans="1:19">
      <c r="A312" t="s">
        <v>2726</v>
      </c>
      <c r="B312" t="s">
        <v>2727</v>
      </c>
      <c r="C312" t="str">
        <f>TRIM(LEFT(B312, FIND(" ",B312, FIND(" ",B312, FIND(" ",B312)+1)+1)))</f>
        <v>MI 80 cm</v>
      </c>
      <c r="D312" t="s">
        <v>169</v>
      </c>
      <c r="E312" s="6" t="str">
        <f t="shared" si="9"/>
        <v>Electronics</v>
      </c>
      <c r="F312" s="2">
        <v>16999</v>
      </c>
      <c r="G312" s="4">
        <v>25999</v>
      </c>
      <c r="H312" s="4" t="str">
        <f>IF(Table1[[#This Row],[actual_price]]&lt;200, "&lt;₹200", IF(Table1[[#This Row],[actual_price]]&lt;=500, "₹200–₹500", "&gt;₹500"))</f>
        <v>&gt;₹500</v>
      </c>
      <c r="I312" s="1">
        <v>0.35</v>
      </c>
      <c r="J312">
        <v>4.2</v>
      </c>
      <c r="K312" s="4">
        <v>32840</v>
      </c>
      <c r="L312" s="13">
        <f>Table1[[#This Row],[rating_count]]*Table1[[#This Row],[actual_price]]</f>
        <v>853807160</v>
      </c>
      <c r="M312" t="s">
        <v>2728</v>
      </c>
      <c r="N312" t="s">
        <v>171</v>
      </c>
      <c r="O312" t="s">
        <v>172</v>
      </c>
      <c r="P312" t="s">
        <v>173</v>
      </c>
      <c r="Q312">
        <f t="shared" si="8"/>
        <v>8</v>
      </c>
      <c r="R312" t="s">
        <v>174</v>
      </c>
      <c r="S312" t="s">
        <v>175</v>
      </c>
    </row>
    <row r="313" spans="1:19">
      <c r="A313" t="s">
        <v>2731</v>
      </c>
      <c r="B313" t="s">
        <v>2732</v>
      </c>
      <c r="C313" t="str">
        <f>TRIM(LEFT(B313, FIND(" ",B313, FIND(" ",B313, FIND(" ",B313)+1)+1)))</f>
        <v>Bestor ¬Æ 8K</v>
      </c>
      <c r="D313" t="s">
        <v>129</v>
      </c>
      <c r="E313" s="6" t="str">
        <f t="shared" si="9"/>
        <v>Electronics</v>
      </c>
      <c r="F313">
        <v>699</v>
      </c>
      <c r="G313" s="4">
        <v>1899</v>
      </c>
      <c r="H313" s="4" t="str">
        <f>IF(Table1[[#This Row],[actual_price]]&lt;200, "&lt;₹200", IF(Table1[[#This Row],[actual_price]]&lt;=500, "₹200–₹500", "&gt;₹500"))</f>
        <v>&gt;₹500</v>
      </c>
      <c r="I313" s="1">
        <v>0.63</v>
      </c>
      <c r="J313">
        <v>4.4000000000000004</v>
      </c>
      <c r="K313" s="4">
        <v>390</v>
      </c>
      <c r="L313" s="13">
        <f>Table1[[#This Row],[rating_count]]*Table1[[#This Row],[actual_price]]</f>
        <v>740610</v>
      </c>
      <c r="M313" t="s">
        <v>2733</v>
      </c>
      <c r="N313" t="s">
        <v>2734</v>
      </c>
      <c r="O313" t="s">
        <v>2735</v>
      </c>
      <c r="P313" t="s">
        <v>2736</v>
      </c>
      <c r="Q313">
        <f t="shared" si="8"/>
        <v>8</v>
      </c>
      <c r="R313" t="s">
        <v>2737</v>
      </c>
      <c r="S313" t="s">
        <v>2738</v>
      </c>
    </row>
    <row r="314" spans="1:19">
      <c r="A314" t="s">
        <v>2741</v>
      </c>
      <c r="B314" t="s">
        <v>2742</v>
      </c>
      <c r="C314" t="str">
        <f>TRIM(LEFT(B314, FIND(" ",B314, FIND(" ",B314, FIND(" ",B314)+1)+1)))</f>
        <v>Irusu Play VR</v>
      </c>
      <c r="D314" t="s">
        <v>2743</v>
      </c>
      <c r="E314" s="6" t="str">
        <f t="shared" si="9"/>
        <v>Electronics</v>
      </c>
      <c r="F314" s="2">
        <v>2699</v>
      </c>
      <c r="G314" s="4">
        <v>3500</v>
      </c>
      <c r="H314" s="4" t="str">
        <f>IF(Table1[[#This Row],[actual_price]]&lt;200, "&lt;₹200", IF(Table1[[#This Row],[actual_price]]&lt;=500, "₹200–₹500", "&gt;₹500"))</f>
        <v>&gt;₹500</v>
      </c>
      <c r="I314" s="1">
        <v>0.23</v>
      </c>
      <c r="J314">
        <v>3.5</v>
      </c>
      <c r="K314" s="4">
        <v>621</v>
      </c>
      <c r="L314" s="13">
        <f>Table1[[#This Row],[rating_count]]*Table1[[#This Row],[actual_price]]</f>
        <v>2173500</v>
      </c>
      <c r="M314" t="s">
        <v>2744</v>
      </c>
      <c r="N314" t="s">
        <v>2745</v>
      </c>
      <c r="O314" t="s">
        <v>2746</v>
      </c>
      <c r="P314" t="s">
        <v>2747</v>
      </c>
      <c r="Q314">
        <f t="shared" si="8"/>
        <v>8</v>
      </c>
      <c r="R314" t="s">
        <v>2748</v>
      </c>
      <c r="S314" t="s">
        <v>2749</v>
      </c>
    </row>
    <row r="315" spans="1:19">
      <c r="A315" t="s">
        <v>2752</v>
      </c>
      <c r="B315" t="s">
        <v>2753</v>
      </c>
      <c r="C315" t="str">
        <f>TRIM(LEFT(B315, FIND(" ",B315, FIND(" ",B315, FIND(" ",B315)+1)+1)))</f>
        <v>Amazon Brand -</v>
      </c>
      <c r="D315" t="s">
        <v>18</v>
      </c>
      <c r="E315" s="6" t="str">
        <f t="shared" si="9"/>
        <v>Computers&amp;Accessories</v>
      </c>
      <c r="F315">
        <v>129</v>
      </c>
      <c r="G315" s="4">
        <v>599</v>
      </c>
      <c r="H315" s="4" t="str">
        <f>IF(Table1[[#This Row],[actual_price]]&lt;200, "&lt;₹200", IF(Table1[[#This Row],[actual_price]]&lt;=500, "₹200–₹500", "&gt;₹500"))</f>
        <v>&gt;₹500</v>
      </c>
      <c r="I315" s="1">
        <v>0.78</v>
      </c>
      <c r="J315">
        <v>4.0999999999999996</v>
      </c>
      <c r="K315" s="4">
        <v>265</v>
      </c>
      <c r="L315" s="13">
        <f>Table1[[#This Row],[rating_count]]*Table1[[#This Row],[actual_price]]</f>
        <v>158735</v>
      </c>
      <c r="M315" t="s">
        <v>2754</v>
      </c>
      <c r="N315" t="s">
        <v>2755</v>
      </c>
      <c r="O315" t="s">
        <v>2756</v>
      </c>
      <c r="P315" t="s">
        <v>2757</v>
      </c>
      <c r="Q315">
        <f t="shared" si="8"/>
        <v>8</v>
      </c>
      <c r="R315" t="s">
        <v>2758</v>
      </c>
      <c r="S315" t="s">
        <v>2759</v>
      </c>
    </row>
    <row r="316" spans="1:19">
      <c r="A316" t="s">
        <v>2762</v>
      </c>
      <c r="B316" t="s">
        <v>2763</v>
      </c>
      <c r="C316" t="str">
        <f>TRIM(LEFT(B316, FIND(" ",B316, FIND(" ",B316, FIND(" ",B316)+1)+1)))</f>
        <v>Synqe USB C</v>
      </c>
      <c r="D316" t="s">
        <v>18</v>
      </c>
      <c r="E316" s="6" t="str">
        <f t="shared" si="9"/>
        <v>Computers&amp;Accessories</v>
      </c>
      <c r="F316">
        <v>389</v>
      </c>
      <c r="G316" s="4">
        <v>999</v>
      </c>
      <c r="H316" s="4" t="str">
        <f>IF(Table1[[#This Row],[actual_price]]&lt;200, "&lt;₹200", IF(Table1[[#This Row],[actual_price]]&lt;=500, "₹200–₹500", "&gt;₹500"))</f>
        <v>&gt;₹500</v>
      </c>
      <c r="I316" s="1">
        <v>0.61</v>
      </c>
      <c r="J316">
        <v>4.3</v>
      </c>
      <c r="K316" s="4">
        <v>838</v>
      </c>
      <c r="L316" s="13">
        <f>Table1[[#This Row],[rating_count]]*Table1[[#This Row],[actual_price]]</f>
        <v>837162</v>
      </c>
      <c r="M316" t="s">
        <v>2764</v>
      </c>
      <c r="N316" t="s">
        <v>2765</v>
      </c>
      <c r="O316" t="s">
        <v>2766</v>
      </c>
      <c r="P316" t="s">
        <v>2767</v>
      </c>
      <c r="Q316">
        <f t="shared" si="8"/>
        <v>8</v>
      </c>
      <c r="R316" t="s">
        <v>2768</v>
      </c>
      <c r="S316" t="s">
        <v>2769</v>
      </c>
    </row>
    <row r="317" spans="1:19">
      <c r="A317" t="s">
        <v>2772</v>
      </c>
      <c r="B317" t="s">
        <v>2773</v>
      </c>
      <c r="C317" t="str">
        <f>TRIM(LEFT(B317, FIND(" ",B317, FIND(" ",B317, FIND(" ",B317)+1)+1)))</f>
        <v>Shopoflux Silicone Remote</v>
      </c>
      <c r="D317" t="s">
        <v>462</v>
      </c>
      <c r="E317" s="6" t="str">
        <f t="shared" si="9"/>
        <v>Electronics</v>
      </c>
      <c r="F317">
        <v>246</v>
      </c>
      <c r="G317" s="4">
        <v>600</v>
      </c>
      <c r="H317" s="4" t="str">
        <f>IF(Table1[[#This Row],[actual_price]]&lt;200, "&lt;₹200", IF(Table1[[#This Row],[actual_price]]&lt;=500, "₹200–₹500", "&gt;₹500"))</f>
        <v>&gt;₹500</v>
      </c>
      <c r="I317" s="1">
        <v>0.59</v>
      </c>
      <c r="J317">
        <v>4.2</v>
      </c>
      <c r="K317" s="4">
        <v>143</v>
      </c>
      <c r="L317" s="13">
        <f>Table1[[#This Row],[rating_count]]*Table1[[#This Row],[actual_price]]</f>
        <v>85800</v>
      </c>
      <c r="M317" t="s">
        <v>2774</v>
      </c>
      <c r="N317" t="s">
        <v>2775</v>
      </c>
      <c r="O317" t="s">
        <v>2776</v>
      </c>
      <c r="P317" t="s">
        <v>2777</v>
      </c>
      <c r="Q317">
        <f t="shared" si="8"/>
        <v>8</v>
      </c>
      <c r="R317" t="s">
        <v>2778</v>
      </c>
      <c r="S317" t="s">
        <v>2779</v>
      </c>
    </row>
    <row r="318" spans="1:19">
      <c r="A318" t="s">
        <v>2782</v>
      </c>
      <c r="B318" t="s">
        <v>2783</v>
      </c>
      <c r="C318" t="str">
        <f>TRIM(LEFT(B318, FIND(" ",B318, FIND(" ",B318, FIND(" ",B318)+1)+1)))</f>
        <v>EYNK Extra Long</v>
      </c>
      <c r="D318" t="s">
        <v>18</v>
      </c>
      <c r="E318" s="6" t="str">
        <f t="shared" si="9"/>
        <v>Computers&amp;Accessories</v>
      </c>
      <c r="F318">
        <v>299</v>
      </c>
      <c r="G318" s="4">
        <v>799</v>
      </c>
      <c r="H318" s="4" t="str">
        <f>IF(Table1[[#This Row],[actual_price]]&lt;200, "&lt;₹200", IF(Table1[[#This Row],[actual_price]]&lt;=500, "₹200–₹500", "&gt;₹500"))</f>
        <v>&gt;₹500</v>
      </c>
      <c r="I318" s="1">
        <v>0.63</v>
      </c>
      <c r="J318">
        <v>4</v>
      </c>
      <c r="K318" s="4">
        <v>151</v>
      </c>
      <c r="L318" s="13">
        <f>Table1[[#This Row],[rating_count]]*Table1[[#This Row],[actual_price]]</f>
        <v>120649</v>
      </c>
      <c r="M318" t="s">
        <v>2784</v>
      </c>
      <c r="N318" t="s">
        <v>2785</v>
      </c>
      <c r="O318" t="s">
        <v>2786</v>
      </c>
      <c r="P318" t="s">
        <v>2787</v>
      </c>
      <c r="Q318">
        <f t="shared" si="8"/>
        <v>8</v>
      </c>
      <c r="R318" t="s">
        <v>2788</v>
      </c>
      <c r="S318" t="s">
        <v>2789</v>
      </c>
    </row>
    <row r="319" spans="1:19">
      <c r="A319" t="s">
        <v>2792</v>
      </c>
      <c r="B319" t="s">
        <v>2793</v>
      </c>
      <c r="C319" t="str">
        <f>TRIM(LEFT(B319, FIND(" ",B319, FIND(" ",B319, FIND(" ",B319)+1)+1)))</f>
        <v>LUNAGARIYA¬Æ, Protective Case</v>
      </c>
      <c r="D319" t="s">
        <v>462</v>
      </c>
      <c r="E319" s="6" t="str">
        <f t="shared" si="9"/>
        <v>Electronics</v>
      </c>
      <c r="F319">
        <v>247</v>
      </c>
      <c r="G319" s="4">
        <v>399</v>
      </c>
      <c r="H319" s="4" t="str">
        <f>IF(Table1[[#This Row],[actual_price]]&lt;200, "&lt;₹200", IF(Table1[[#This Row],[actual_price]]&lt;=500, "₹200–₹500", "&gt;₹500"))</f>
        <v>₹200–₹500</v>
      </c>
      <c r="I319" s="1">
        <v>0.38</v>
      </c>
      <c r="J319">
        <v>3.9</v>
      </c>
      <c r="K319" s="4">
        <v>200</v>
      </c>
      <c r="L319" s="13">
        <f>Table1[[#This Row],[rating_count]]*Table1[[#This Row],[actual_price]]</f>
        <v>79800</v>
      </c>
      <c r="M319" t="s">
        <v>2794</v>
      </c>
      <c r="N319" t="s">
        <v>2795</v>
      </c>
      <c r="O319" t="s">
        <v>2796</v>
      </c>
      <c r="P319" t="s">
        <v>2797</v>
      </c>
      <c r="Q319">
        <f t="shared" si="8"/>
        <v>8</v>
      </c>
      <c r="R319" t="s">
        <v>2798</v>
      </c>
      <c r="S319" t="s">
        <v>13036</v>
      </c>
    </row>
    <row r="320" spans="1:19">
      <c r="A320" t="s">
        <v>2801</v>
      </c>
      <c r="B320" t="s">
        <v>2802</v>
      </c>
      <c r="C320" t="str">
        <f>TRIM(LEFT(B320, FIND(" ",B320, FIND(" ",B320, FIND(" ",B320)+1)+1)))</f>
        <v>7SEVEN¬Æ Compatible with</v>
      </c>
      <c r="D320" t="s">
        <v>462</v>
      </c>
      <c r="E320" s="6" t="str">
        <f t="shared" si="9"/>
        <v>Electronics</v>
      </c>
      <c r="F320" s="2">
        <v>1369</v>
      </c>
      <c r="G320" s="4">
        <v>2999</v>
      </c>
      <c r="H320" s="4" t="str">
        <f>IF(Table1[[#This Row],[actual_price]]&lt;200, "&lt;₹200", IF(Table1[[#This Row],[actual_price]]&lt;=500, "₹200–₹500", "&gt;₹500"))</f>
        <v>&gt;₹500</v>
      </c>
      <c r="I320" s="1">
        <v>0.54</v>
      </c>
      <c r="J320">
        <v>3.3</v>
      </c>
      <c r="K320" s="4">
        <v>227</v>
      </c>
      <c r="L320" s="13">
        <f>Table1[[#This Row],[rating_count]]*Table1[[#This Row],[actual_price]]</f>
        <v>680773</v>
      </c>
      <c r="M320" t="s">
        <v>2803</v>
      </c>
      <c r="N320" t="s">
        <v>2804</v>
      </c>
      <c r="O320" t="s">
        <v>2805</v>
      </c>
      <c r="P320" t="s">
        <v>2806</v>
      </c>
      <c r="Q320">
        <f t="shared" si="8"/>
        <v>8</v>
      </c>
      <c r="R320" t="s">
        <v>2807</v>
      </c>
      <c r="S320" t="s">
        <v>2808</v>
      </c>
    </row>
    <row r="321" spans="1:19">
      <c r="A321" t="s">
        <v>2811</v>
      </c>
      <c r="B321" t="s">
        <v>2812</v>
      </c>
      <c r="C321" t="str">
        <f>TRIM(LEFT(B321, FIND(" ",B321, FIND(" ",B321, FIND(" ",B321)+1)+1)))</f>
        <v>PRUSHTI COVER AND</v>
      </c>
      <c r="D321" t="s">
        <v>462</v>
      </c>
      <c r="E321" s="6" t="str">
        <f t="shared" si="9"/>
        <v>Electronics</v>
      </c>
      <c r="F321">
        <v>199</v>
      </c>
      <c r="G321" s="4">
        <v>499</v>
      </c>
      <c r="H321" s="4" t="str">
        <f>IF(Table1[[#This Row],[actual_price]]&lt;200, "&lt;₹200", IF(Table1[[#This Row],[actual_price]]&lt;=500, "₹200–₹500", "&gt;₹500"))</f>
        <v>₹200–₹500</v>
      </c>
      <c r="I321" s="1">
        <v>0.6</v>
      </c>
      <c r="J321">
        <v>3.8</v>
      </c>
      <c r="K321" s="4">
        <v>538</v>
      </c>
      <c r="L321" s="13">
        <f>Table1[[#This Row],[rating_count]]*Table1[[#This Row],[actual_price]]</f>
        <v>268462</v>
      </c>
      <c r="M321" t="s">
        <v>2813</v>
      </c>
      <c r="N321" t="s">
        <v>2814</v>
      </c>
      <c r="O321" t="s">
        <v>2815</v>
      </c>
      <c r="P321" t="s">
        <v>2816</v>
      </c>
      <c r="Q321">
        <f t="shared" si="8"/>
        <v>8</v>
      </c>
      <c r="R321" t="s">
        <v>2817</v>
      </c>
      <c r="S321" t="s">
        <v>2818</v>
      </c>
    </row>
    <row r="322" spans="1:19">
      <c r="A322" t="s">
        <v>2821</v>
      </c>
      <c r="B322" t="s">
        <v>2822</v>
      </c>
      <c r="C322" t="str">
        <f>TRIM(LEFT(B322, FIND(" ",B322, FIND(" ",B322, FIND(" ",B322)+1)+1)))</f>
        <v>Aine HDMI Male</v>
      </c>
      <c r="D322" t="s">
        <v>129</v>
      </c>
      <c r="E322" s="6" t="str">
        <f t="shared" si="9"/>
        <v>Electronics</v>
      </c>
      <c r="F322">
        <v>299</v>
      </c>
      <c r="G322" s="4">
        <v>599</v>
      </c>
      <c r="H322" s="4" t="str">
        <f>IF(Table1[[#This Row],[actual_price]]&lt;200, "&lt;₹200", IF(Table1[[#This Row],[actual_price]]&lt;=500, "₹200–₹500", "&gt;₹500"))</f>
        <v>&gt;₹500</v>
      </c>
      <c r="I322" s="1">
        <v>0.5</v>
      </c>
      <c r="J322">
        <v>4</v>
      </c>
      <c r="K322" s="4">
        <v>171</v>
      </c>
      <c r="L322" s="13">
        <f>Table1[[#This Row],[rating_count]]*Table1[[#This Row],[actual_price]]</f>
        <v>102429</v>
      </c>
      <c r="M322" t="s">
        <v>2823</v>
      </c>
      <c r="N322" t="s">
        <v>2824</v>
      </c>
      <c r="O322" t="s">
        <v>2825</v>
      </c>
      <c r="P322" t="s">
        <v>2826</v>
      </c>
      <c r="Q322">
        <f t="shared" ref="Q322:Q385" si="10">IF(P322="",0,LEN(O322)-LEN(SUBSTITUTE(O322,",",""))+1)</f>
        <v>8</v>
      </c>
      <c r="R322" t="s">
        <v>2827</v>
      </c>
      <c r="S322" t="s">
        <v>2828</v>
      </c>
    </row>
    <row r="323" spans="1:19">
      <c r="A323" t="s">
        <v>2831</v>
      </c>
      <c r="B323" t="s">
        <v>2832</v>
      </c>
      <c r="C323" t="str">
        <f>TRIM(LEFT(B323, FIND(" ",B323, FIND(" ",B323, FIND(" ",B323)+1)+1)))</f>
        <v>Mi 80 cm</v>
      </c>
      <c r="D323" t="s">
        <v>169</v>
      </c>
      <c r="E323" s="6" t="str">
        <f t="shared" ref="E323:E386" si="11">LEFT(D323, FIND("|", D323 &amp; "|") - 1)</f>
        <v>Electronics</v>
      </c>
      <c r="F323" s="2">
        <v>14999</v>
      </c>
      <c r="G323" s="4">
        <v>14999</v>
      </c>
      <c r="H323" s="4" t="str">
        <f>IF(Table1[[#This Row],[actual_price]]&lt;200, "&lt;₹200", IF(Table1[[#This Row],[actual_price]]&lt;=500, "₹200–₹500", "&gt;₹500"))</f>
        <v>&gt;₹500</v>
      </c>
      <c r="I323" s="1">
        <v>0</v>
      </c>
      <c r="J323">
        <v>4.3</v>
      </c>
      <c r="K323" s="4">
        <v>27508</v>
      </c>
      <c r="L323" s="13">
        <f>Table1[[#This Row],[rating_count]]*Table1[[#This Row],[actual_price]]</f>
        <v>412592492</v>
      </c>
      <c r="M323" t="s">
        <v>2833</v>
      </c>
      <c r="N323" t="s">
        <v>2834</v>
      </c>
      <c r="O323" t="s">
        <v>2835</v>
      </c>
      <c r="P323" t="s">
        <v>2836</v>
      </c>
      <c r="Q323">
        <f t="shared" si="10"/>
        <v>8</v>
      </c>
      <c r="R323" t="s">
        <v>2837</v>
      </c>
      <c r="S323" t="s">
        <v>2838</v>
      </c>
    </row>
    <row r="324" spans="1:19">
      <c r="A324" t="s">
        <v>2841</v>
      </c>
      <c r="B324" t="s">
        <v>2842</v>
      </c>
      <c r="C324" t="str">
        <f>TRIM(LEFT(B324, FIND(" ",B324, FIND(" ",B324, FIND(" ",B324)+1)+1)))</f>
        <v>Storite USB 2.0</v>
      </c>
      <c r="D324" t="s">
        <v>18</v>
      </c>
      <c r="E324" s="6" t="str">
        <f t="shared" si="11"/>
        <v>Computers&amp;Accessories</v>
      </c>
      <c r="F324">
        <v>299</v>
      </c>
      <c r="G324" s="4">
        <v>699</v>
      </c>
      <c r="H324" s="4" t="str">
        <f>IF(Table1[[#This Row],[actual_price]]&lt;200, "&lt;₹200", IF(Table1[[#This Row],[actual_price]]&lt;=500, "₹200–₹500", "&gt;₹500"))</f>
        <v>&gt;₹500</v>
      </c>
      <c r="I324" s="1">
        <v>0.56999999999999995</v>
      </c>
      <c r="J324">
        <v>3.9</v>
      </c>
      <c r="K324" s="4">
        <v>1454</v>
      </c>
      <c r="L324" s="13">
        <f>Table1[[#This Row],[rating_count]]*Table1[[#This Row],[actual_price]]</f>
        <v>1016346</v>
      </c>
      <c r="M324" t="s">
        <v>2843</v>
      </c>
      <c r="N324" t="s">
        <v>2844</v>
      </c>
      <c r="O324" t="s">
        <v>2845</v>
      </c>
      <c r="P324" t="s">
        <v>2846</v>
      </c>
      <c r="Q324">
        <f t="shared" si="10"/>
        <v>8</v>
      </c>
      <c r="R324" t="s">
        <v>2847</v>
      </c>
      <c r="S324" t="s">
        <v>2848</v>
      </c>
    </row>
    <row r="325" spans="1:19">
      <c r="A325" t="s">
        <v>2851</v>
      </c>
      <c r="B325" t="s">
        <v>2852</v>
      </c>
      <c r="C325" t="str">
        <f>TRIM(LEFT(B325, FIND(" ",B325, FIND(" ",B325, FIND(" ",B325)+1)+1)))</f>
        <v>TCL 108 cm</v>
      </c>
      <c r="D325" t="s">
        <v>169</v>
      </c>
      <c r="E325" s="6" t="str">
        <f t="shared" si="11"/>
        <v>Electronics</v>
      </c>
      <c r="F325" s="2">
        <v>24990</v>
      </c>
      <c r="G325" s="4">
        <v>51990</v>
      </c>
      <c r="H325" s="4" t="str">
        <f>IF(Table1[[#This Row],[actual_price]]&lt;200, "&lt;₹200", IF(Table1[[#This Row],[actual_price]]&lt;=500, "₹200–₹500", "&gt;₹500"))</f>
        <v>&gt;₹500</v>
      </c>
      <c r="I325" s="1">
        <v>0.52</v>
      </c>
      <c r="J325">
        <v>4.2</v>
      </c>
      <c r="K325" s="4">
        <v>2951</v>
      </c>
      <c r="L325" s="13">
        <f>Table1[[#This Row],[rating_count]]*Table1[[#This Row],[actual_price]]</f>
        <v>153422490</v>
      </c>
      <c r="M325" t="s">
        <v>2853</v>
      </c>
      <c r="N325" t="s">
        <v>2854</v>
      </c>
      <c r="O325" t="s">
        <v>2855</v>
      </c>
      <c r="P325" t="s">
        <v>2856</v>
      </c>
      <c r="Q325">
        <f t="shared" si="10"/>
        <v>8</v>
      </c>
      <c r="R325" t="s">
        <v>2857</v>
      </c>
      <c r="S325" t="s">
        <v>2858</v>
      </c>
    </row>
    <row r="326" spans="1:19">
      <c r="A326" t="s">
        <v>2861</v>
      </c>
      <c r="B326" t="s">
        <v>2862</v>
      </c>
      <c r="C326" t="str">
        <f>TRIM(LEFT(B326, FIND(" ",B326, FIND(" ",B326, FIND(" ",B326)+1)+1)))</f>
        <v>REDTECH USB-C to</v>
      </c>
      <c r="D326" t="s">
        <v>18</v>
      </c>
      <c r="E326" s="6" t="str">
        <f t="shared" si="11"/>
        <v>Computers&amp;Accessories</v>
      </c>
      <c r="F326">
        <v>249</v>
      </c>
      <c r="G326" s="4">
        <v>999</v>
      </c>
      <c r="H326" s="4" t="str">
        <f>IF(Table1[[#This Row],[actual_price]]&lt;200, "&lt;₹200", IF(Table1[[#This Row],[actual_price]]&lt;=500, "₹200–₹500", "&gt;₹500"))</f>
        <v>&gt;₹500</v>
      </c>
      <c r="I326" s="1">
        <v>0.75</v>
      </c>
      <c r="J326">
        <v>5</v>
      </c>
      <c r="L326" s="13">
        <f>Table1[[#This Row],[rating_count]]*Table1[[#This Row],[actual_price]]</f>
        <v>0</v>
      </c>
      <c r="M326" t="s">
        <v>2863</v>
      </c>
      <c r="N326" t="s">
        <v>2864</v>
      </c>
      <c r="O326" t="s">
        <v>2865</v>
      </c>
      <c r="P326" t="s">
        <v>2866</v>
      </c>
      <c r="Q326">
        <f t="shared" si="10"/>
        <v>1</v>
      </c>
      <c r="R326" t="s">
        <v>2867</v>
      </c>
      <c r="S326" t="s">
        <v>2868</v>
      </c>
    </row>
    <row r="327" spans="1:19">
      <c r="A327" t="s">
        <v>2871</v>
      </c>
      <c r="B327" t="s">
        <v>2872</v>
      </c>
      <c r="C327" t="str">
        <f>TRIM(LEFT(B327, FIND(" ",B327, FIND(" ",B327, FIND(" ",B327)+1)+1)))</f>
        <v>OnePlus 163.8 cm</v>
      </c>
      <c r="D327" t="s">
        <v>169</v>
      </c>
      <c r="E327" s="6" t="str">
        <f t="shared" si="11"/>
        <v>Electronics</v>
      </c>
      <c r="F327" s="2">
        <v>61999</v>
      </c>
      <c r="G327" s="4">
        <v>69999</v>
      </c>
      <c r="H327" s="4" t="str">
        <f>IF(Table1[[#This Row],[actual_price]]&lt;200, "&lt;₹200", IF(Table1[[#This Row],[actual_price]]&lt;=500, "₹200–₹500", "&gt;₹500"))</f>
        <v>&gt;₹500</v>
      </c>
      <c r="I327" s="1">
        <v>0.11</v>
      </c>
      <c r="J327">
        <v>4.0999999999999996</v>
      </c>
      <c r="K327" s="4">
        <v>6753</v>
      </c>
      <c r="L327" s="13">
        <f>Table1[[#This Row],[rating_count]]*Table1[[#This Row],[actual_price]]</f>
        <v>472703247</v>
      </c>
      <c r="M327" t="s">
        <v>2873</v>
      </c>
      <c r="N327" t="s">
        <v>1911</v>
      </c>
      <c r="O327" t="s">
        <v>1912</v>
      </c>
      <c r="P327" t="s">
        <v>1913</v>
      </c>
      <c r="Q327">
        <f t="shared" si="10"/>
        <v>8</v>
      </c>
      <c r="R327" t="s">
        <v>1914</v>
      </c>
      <c r="S327" t="s">
        <v>1915</v>
      </c>
    </row>
    <row r="328" spans="1:19">
      <c r="A328" t="s">
        <v>2876</v>
      </c>
      <c r="B328" t="s">
        <v>2877</v>
      </c>
      <c r="C328" t="str">
        <f>TRIM(LEFT(B328, FIND(" ",B328, FIND(" ",B328, FIND(" ",B328)+1)+1)))</f>
        <v>AmazonBasics 108 cm</v>
      </c>
      <c r="D328" t="s">
        <v>169</v>
      </c>
      <c r="E328" s="6" t="str">
        <f t="shared" si="11"/>
        <v>Electronics</v>
      </c>
      <c r="F328" s="2">
        <v>24499</v>
      </c>
      <c r="G328" s="4">
        <v>50000</v>
      </c>
      <c r="H328" s="4" t="str">
        <f>IF(Table1[[#This Row],[actual_price]]&lt;200, "&lt;₹200", IF(Table1[[#This Row],[actual_price]]&lt;=500, "₹200–₹500", "&gt;₹500"))</f>
        <v>&gt;₹500</v>
      </c>
      <c r="I328" s="1">
        <v>0.51</v>
      </c>
      <c r="J328">
        <v>3.9</v>
      </c>
      <c r="K328" s="4">
        <v>3518</v>
      </c>
      <c r="L328" s="13">
        <f>Table1[[#This Row],[rating_count]]*Table1[[#This Row],[actual_price]]</f>
        <v>175900000</v>
      </c>
      <c r="M328" t="s">
        <v>2878</v>
      </c>
      <c r="N328" t="s">
        <v>2879</v>
      </c>
      <c r="O328" t="s">
        <v>2880</v>
      </c>
      <c r="P328" t="s">
        <v>2881</v>
      </c>
      <c r="Q328">
        <f t="shared" si="10"/>
        <v>2</v>
      </c>
      <c r="R328" t="s">
        <v>2882</v>
      </c>
      <c r="S328" t="s">
        <v>2883</v>
      </c>
    </row>
    <row r="329" spans="1:19">
      <c r="A329" t="s">
        <v>2886</v>
      </c>
      <c r="B329" t="s">
        <v>2887</v>
      </c>
      <c r="C329" t="str">
        <f>TRIM(LEFT(B329, FIND(" ",B329, FIND(" ",B329, FIND(" ",B329)+1)+1)))</f>
        <v>Kodak 80 cm</v>
      </c>
      <c r="D329" t="s">
        <v>169</v>
      </c>
      <c r="E329" s="6" t="str">
        <f t="shared" si="11"/>
        <v>Electronics</v>
      </c>
      <c r="F329" s="2">
        <v>10499</v>
      </c>
      <c r="G329" s="4">
        <v>19499</v>
      </c>
      <c r="H329" s="4" t="str">
        <f>IF(Table1[[#This Row],[actual_price]]&lt;200, "&lt;₹200", IF(Table1[[#This Row],[actual_price]]&lt;=500, "₹200–₹500", "&gt;₹500"))</f>
        <v>&gt;₹500</v>
      </c>
      <c r="I329" s="1">
        <v>0.46</v>
      </c>
      <c r="J329">
        <v>4.2</v>
      </c>
      <c r="K329" s="4">
        <v>1510</v>
      </c>
      <c r="L329" s="13">
        <f>Table1[[#This Row],[rating_count]]*Table1[[#This Row],[actual_price]]</f>
        <v>29443490</v>
      </c>
      <c r="M329" t="s">
        <v>2888</v>
      </c>
      <c r="N329" t="s">
        <v>2689</v>
      </c>
      <c r="O329" t="s">
        <v>2690</v>
      </c>
      <c r="P329" t="s">
        <v>2691</v>
      </c>
      <c r="Q329">
        <f t="shared" si="10"/>
        <v>8</v>
      </c>
      <c r="R329" t="s">
        <v>2692</v>
      </c>
      <c r="S329" t="s">
        <v>2693</v>
      </c>
    </row>
    <row r="330" spans="1:19">
      <c r="A330" t="s">
        <v>2891</v>
      </c>
      <c r="B330" t="s">
        <v>2892</v>
      </c>
      <c r="C330" t="str">
        <f>TRIM(LEFT(B330, FIND(" ",B330, FIND(" ",B330, FIND(" ",B330)+1)+1)))</f>
        <v>Synqe Type C</v>
      </c>
      <c r="D330" t="s">
        <v>18</v>
      </c>
      <c r="E330" s="6" t="str">
        <f t="shared" si="11"/>
        <v>Computers&amp;Accessories</v>
      </c>
      <c r="F330">
        <v>349</v>
      </c>
      <c r="G330" s="4">
        <v>999</v>
      </c>
      <c r="H330" s="4" t="str">
        <f>IF(Table1[[#This Row],[actual_price]]&lt;200, "&lt;₹200", IF(Table1[[#This Row],[actual_price]]&lt;=500, "₹200–₹500", "&gt;₹500"))</f>
        <v>&gt;₹500</v>
      </c>
      <c r="I330" s="1">
        <v>0.65</v>
      </c>
      <c r="J330">
        <v>4.3</v>
      </c>
      <c r="K330" s="4">
        <v>838</v>
      </c>
      <c r="L330" s="13">
        <f>Table1[[#This Row],[rating_count]]*Table1[[#This Row],[actual_price]]</f>
        <v>837162</v>
      </c>
      <c r="M330" t="s">
        <v>2893</v>
      </c>
      <c r="N330" t="s">
        <v>2765</v>
      </c>
      <c r="O330" t="s">
        <v>2766</v>
      </c>
      <c r="P330" t="s">
        <v>2767</v>
      </c>
      <c r="Q330">
        <f t="shared" si="10"/>
        <v>8</v>
      </c>
      <c r="R330" t="s">
        <v>2768</v>
      </c>
      <c r="S330" t="s">
        <v>2769</v>
      </c>
    </row>
    <row r="331" spans="1:19">
      <c r="A331" t="s">
        <v>2896</v>
      </c>
      <c r="B331" t="s">
        <v>2897</v>
      </c>
      <c r="C331" t="str">
        <f>TRIM(LEFT(B331, FIND(" ",B331, FIND(" ",B331, FIND(" ",B331)+1)+1)))</f>
        <v>Airtel DigitalTV HD</v>
      </c>
      <c r="D331" t="s">
        <v>462</v>
      </c>
      <c r="E331" s="6" t="str">
        <f t="shared" si="11"/>
        <v>Electronics</v>
      </c>
      <c r="F331">
        <v>197</v>
      </c>
      <c r="G331" s="4">
        <v>499</v>
      </c>
      <c r="H331" s="4" t="str">
        <f>IF(Table1[[#This Row],[actual_price]]&lt;200, "&lt;₹200", IF(Table1[[#This Row],[actual_price]]&lt;=500, "₹200–₹500", "&gt;₹500"))</f>
        <v>₹200–₹500</v>
      </c>
      <c r="I331" s="1">
        <v>0.61</v>
      </c>
      <c r="J331">
        <v>3.8</v>
      </c>
      <c r="K331" s="4">
        <v>136</v>
      </c>
      <c r="L331" s="13">
        <f>Table1[[#This Row],[rating_count]]*Table1[[#This Row],[actual_price]]</f>
        <v>67864</v>
      </c>
      <c r="M331" t="s">
        <v>2898</v>
      </c>
      <c r="N331" t="s">
        <v>2899</v>
      </c>
      <c r="O331" t="s">
        <v>2900</v>
      </c>
      <c r="P331" t="s">
        <v>2901</v>
      </c>
      <c r="Q331">
        <f t="shared" si="10"/>
        <v>8</v>
      </c>
      <c r="R331" t="s">
        <v>2902</v>
      </c>
      <c r="S331" t="s">
        <v>2903</v>
      </c>
    </row>
    <row r="332" spans="1:19">
      <c r="A332" t="s">
        <v>2906</v>
      </c>
      <c r="B332" t="s">
        <v>2907</v>
      </c>
      <c r="C332" t="str">
        <f>TRIM(LEFT(B332, FIND(" ",B332, FIND(" ",B332, FIND(" ",B332)+1)+1)))</f>
        <v>Airtel Digital TV</v>
      </c>
      <c r="D332" t="s">
        <v>1985</v>
      </c>
      <c r="E332" s="6" t="str">
        <f t="shared" si="11"/>
        <v>Electronics</v>
      </c>
      <c r="F332" s="2">
        <v>1299</v>
      </c>
      <c r="G332" s="4">
        <v>2499</v>
      </c>
      <c r="H332" s="4" t="str">
        <f>IF(Table1[[#This Row],[actual_price]]&lt;200, "&lt;₹200", IF(Table1[[#This Row],[actual_price]]&lt;=500, "₹200–₹500", "&gt;₹500"))</f>
        <v>&gt;₹500</v>
      </c>
      <c r="I332" s="1">
        <v>0.48</v>
      </c>
      <c r="J332">
        <v>4.3</v>
      </c>
      <c r="K332" s="4">
        <v>301</v>
      </c>
      <c r="L332" s="13">
        <f>Table1[[#This Row],[rating_count]]*Table1[[#This Row],[actual_price]]</f>
        <v>752199</v>
      </c>
      <c r="M332" t="s">
        <v>2908</v>
      </c>
      <c r="N332" t="s">
        <v>2909</v>
      </c>
      <c r="O332" t="s">
        <v>2910</v>
      </c>
      <c r="P332" t="s">
        <v>2911</v>
      </c>
      <c r="Q332">
        <f t="shared" si="10"/>
        <v>8</v>
      </c>
      <c r="R332" t="s">
        <v>2912</v>
      </c>
      <c r="S332" t="s">
        <v>2913</v>
      </c>
    </row>
    <row r="333" spans="1:19">
      <c r="A333" t="s">
        <v>2916</v>
      </c>
      <c r="B333" t="s">
        <v>2917</v>
      </c>
      <c r="C333" t="str">
        <f>TRIM(LEFT(B333, FIND(" ",B333, FIND(" ",B333, FIND(" ",B333)+1)+1)))</f>
        <v>ESR USB C</v>
      </c>
      <c r="D333" t="s">
        <v>18</v>
      </c>
      <c r="E333" s="6" t="str">
        <f t="shared" si="11"/>
        <v>Computers&amp;Accessories</v>
      </c>
      <c r="F333" s="2">
        <v>1519</v>
      </c>
      <c r="G333" s="4">
        <v>1899</v>
      </c>
      <c r="H333" s="4" t="str">
        <f>IF(Table1[[#This Row],[actual_price]]&lt;200, "&lt;₹200", IF(Table1[[#This Row],[actual_price]]&lt;=500, "₹200–₹500", "&gt;₹500"))</f>
        <v>&gt;₹500</v>
      </c>
      <c r="I333" s="1">
        <v>0.2</v>
      </c>
      <c r="J333">
        <v>4.4000000000000004</v>
      </c>
      <c r="K333" s="4">
        <v>19763</v>
      </c>
      <c r="L333" s="13">
        <f>Table1[[#This Row],[rating_count]]*Table1[[#This Row],[actual_price]]</f>
        <v>37529937</v>
      </c>
      <c r="M333" t="s">
        <v>2918</v>
      </c>
      <c r="N333" t="s">
        <v>2919</v>
      </c>
      <c r="O333" t="s">
        <v>2920</v>
      </c>
      <c r="P333" t="s">
        <v>2921</v>
      </c>
      <c r="Q333">
        <f t="shared" si="10"/>
        <v>8</v>
      </c>
      <c r="R333" t="s">
        <v>2922</v>
      </c>
      <c r="S333" t="s">
        <v>2923</v>
      </c>
    </row>
    <row r="334" spans="1:19">
      <c r="A334" t="s">
        <v>2926</v>
      </c>
      <c r="B334" t="s">
        <v>2927</v>
      </c>
      <c r="C334" t="str">
        <f>TRIM(LEFT(B334, FIND(" ",B334, FIND(" ",B334, FIND(" ",B334)+1)+1)))</f>
        <v>MI 138.8 cm</v>
      </c>
      <c r="D334" t="s">
        <v>169</v>
      </c>
      <c r="E334" s="6" t="str">
        <f t="shared" si="11"/>
        <v>Electronics</v>
      </c>
      <c r="F334" s="2">
        <v>46999</v>
      </c>
      <c r="G334" s="4">
        <v>69999</v>
      </c>
      <c r="H334" s="4" t="str">
        <f>IF(Table1[[#This Row],[actual_price]]&lt;200, "&lt;₹200", IF(Table1[[#This Row],[actual_price]]&lt;=500, "₹200–₹500", "&gt;₹500"))</f>
        <v>&gt;₹500</v>
      </c>
      <c r="I334" s="1">
        <v>0.33</v>
      </c>
      <c r="J334">
        <v>4.3</v>
      </c>
      <c r="K334" s="4">
        <v>21252</v>
      </c>
      <c r="L334" s="13">
        <f>Table1[[#This Row],[rating_count]]*Table1[[#This Row],[actual_price]]</f>
        <v>1487618748</v>
      </c>
      <c r="M334" t="s">
        <v>2928</v>
      </c>
      <c r="N334" t="s">
        <v>2929</v>
      </c>
      <c r="O334" t="s">
        <v>2930</v>
      </c>
      <c r="P334" t="s">
        <v>2931</v>
      </c>
      <c r="Q334">
        <f t="shared" si="10"/>
        <v>8</v>
      </c>
      <c r="R334" t="s">
        <v>2932</v>
      </c>
      <c r="S334" t="s">
        <v>2933</v>
      </c>
    </row>
    <row r="335" spans="1:19">
      <c r="A335" t="s">
        <v>2936</v>
      </c>
      <c r="B335" t="s">
        <v>2937</v>
      </c>
      <c r="C335" t="str">
        <f>TRIM(LEFT(B335, FIND(" ",B335, FIND(" ",B335, FIND(" ",B335)+1)+1)))</f>
        <v>Storite USB Extension</v>
      </c>
      <c r="D335" t="s">
        <v>18</v>
      </c>
      <c r="E335" s="6" t="str">
        <f t="shared" si="11"/>
        <v>Computers&amp;Accessories</v>
      </c>
      <c r="F335">
        <v>299</v>
      </c>
      <c r="G335" s="4">
        <v>799</v>
      </c>
      <c r="H335" s="4" t="str">
        <f>IF(Table1[[#This Row],[actual_price]]&lt;200, "&lt;₹200", IF(Table1[[#This Row],[actual_price]]&lt;=500, "₹200–₹500", "&gt;₹500"))</f>
        <v>&gt;₹500</v>
      </c>
      <c r="I335" s="1">
        <v>0.63</v>
      </c>
      <c r="J335">
        <v>4.3</v>
      </c>
      <c r="K335" s="4">
        <v>1902</v>
      </c>
      <c r="L335" s="13">
        <f>Table1[[#This Row],[rating_count]]*Table1[[#This Row],[actual_price]]</f>
        <v>1519698</v>
      </c>
      <c r="M335" t="s">
        <v>2938</v>
      </c>
      <c r="N335" t="s">
        <v>2939</v>
      </c>
      <c r="O335" t="s">
        <v>2940</v>
      </c>
      <c r="P335" t="s">
        <v>2941</v>
      </c>
      <c r="Q335">
        <f t="shared" si="10"/>
        <v>8</v>
      </c>
      <c r="R335" t="s">
        <v>2942</v>
      </c>
      <c r="S335" t="s">
        <v>2943</v>
      </c>
    </row>
    <row r="336" spans="1:19">
      <c r="A336" t="s">
        <v>2946</v>
      </c>
      <c r="B336" t="s">
        <v>2947</v>
      </c>
      <c r="C336" t="str">
        <f>TRIM(LEFT(B336, FIND(" ",B336, FIND(" ",B336, FIND(" ",B336)+1)+1)))</f>
        <v>Fire-Boltt Ninja Call</v>
      </c>
      <c r="D336" t="s">
        <v>2948</v>
      </c>
      <c r="E336" s="6" t="str">
        <f t="shared" si="11"/>
        <v>Electronics</v>
      </c>
      <c r="F336" s="2">
        <v>1799</v>
      </c>
      <c r="G336" s="4">
        <v>19999</v>
      </c>
      <c r="H336" s="4" t="str">
        <f>IF(Table1[[#This Row],[actual_price]]&lt;200, "&lt;₹200", IF(Table1[[#This Row],[actual_price]]&lt;=500, "₹200–₹500", "&gt;₹500"))</f>
        <v>&gt;₹500</v>
      </c>
      <c r="I336" s="1">
        <v>0.91</v>
      </c>
      <c r="J336">
        <v>4.2</v>
      </c>
      <c r="K336" s="4">
        <v>13937</v>
      </c>
      <c r="L336" s="13">
        <f>Table1[[#This Row],[rating_count]]*Table1[[#This Row],[actual_price]]</f>
        <v>278726063</v>
      </c>
      <c r="M336" t="s">
        <v>2949</v>
      </c>
      <c r="N336" t="s">
        <v>2950</v>
      </c>
      <c r="O336" t="s">
        <v>2951</v>
      </c>
      <c r="P336" t="s">
        <v>2952</v>
      </c>
      <c r="Q336">
        <f t="shared" si="10"/>
        <v>8</v>
      </c>
      <c r="R336" t="s">
        <v>2953</v>
      </c>
      <c r="S336" t="s">
        <v>2954</v>
      </c>
    </row>
    <row r="337" spans="1:19">
      <c r="A337" t="s">
        <v>2957</v>
      </c>
      <c r="B337" t="s">
        <v>2958</v>
      </c>
      <c r="C337" t="str">
        <f>TRIM(LEFT(B337, FIND(" ",B337, FIND(" ",B337, FIND(" ",B337)+1)+1)))</f>
        <v>Fire-Boltt Phoenix Smart</v>
      </c>
      <c r="D337" t="s">
        <v>2948</v>
      </c>
      <c r="E337" s="6" t="str">
        <f t="shared" si="11"/>
        <v>Electronics</v>
      </c>
      <c r="F337" s="2">
        <v>1998</v>
      </c>
      <c r="G337" s="4">
        <v>9999</v>
      </c>
      <c r="H337" s="4" t="str">
        <f>IF(Table1[[#This Row],[actual_price]]&lt;200, "&lt;₹200", IF(Table1[[#This Row],[actual_price]]&lt;=500, "₹200–₹500", "&gt;₹500"))</f>
        <v>&gt;₹500</v>
      </c>
      <c r="I337" s="1">
        <v>0.8</v>
      </c>
      <c r="J337">
        <v>4.3</v>
      </c>
      <c r="K337" s="4">
        <v>27696</v>
      </c>
      <c r="L337" s="13">
        <f>Table1[[#This Row],[rating_count]]*Table1[[#This Row],[actual_price]]</f>
        <v>276932304</v>
      </c>
      <c r="M337" t="s">
        <v>2959</v>
      </c>
      <c r="N337" t="s">
        <v>2960</v>
      </c>
      <c r="O337" t="s">
        <v>2961</v>
      </c>
      <c r="P337" t="s">
        <v>2962</v>
      </c>
      <c r="Q337">
        <f t="shared" si="10"/>
        <v>8</v>
      </c>
      <c r="R337" t="s">
        <v>2963</v>
      </c>
      <c r="S337" t="s">
        <v>2964</v>
      </c>
    </row>
    <row r="338" spans="1:19">
      <c r="A338" t="s">
        <v>2967</v>
      </c>
      <c r="B338" t="s">
        <v>2968</v>
      </c>
      <c r="C338" t="str">
        <f>TRIM(LEFT(B338, FIND(" ",B338, FIND(" ",B338, FIND(" ",B338)+1)+1)))</f>
        <v>boAt Wave Call</v>
      </c>
      <c r="D338" t="s">
        <v>2948</v>
      </c>
      <c r="E338" s="6" t="str">
        <f t="shared" si="11"/>
        <v>Electronics</v>
      </c>
      <c r="F338" s="2">
        <v>1999</v>
      </c>
      <c r="G338" s="4">
        <v>7990</v>
      </c>
      <c r="H338" s="4" t="str">
        <f>IF(Table1[[#This Row],[actual_price]]&lt;200, "&lt;₹200", IF(Table1[[#This Row],[actual_price]]&lt;=500, "₹200–₹500", "&gt;₹500"))</f>
        <v>&gt;₹500</v>
      </c>
      <c r="I338" s="1">
        <v>0.75</v>
      </c>
      <c r="J338">
        <v>3.8</v>
      </c>
      <c r="K338" s="4">
        <v>17831</v>
      </c>
      <c r="L338" s="13">
        <f>Table1[[#This Row],[rating_count]]*Table1[[#This Row],[actual_price]]</f>
        <v>142469690</v>
      </c>
      <c r="M338" t="s">
        <v>2969</v>
      </c>
      <c r="N338" t="s">
        <v>2970</v>
      </c>
      <c r="O338" t="s">
        <v>2971</v>
      </c>
      <c r="P338" t="s">
        <v>2972</v>
      </c>
      <c r="Q338">
        <f t="shared" si="10"/>
        <v>8</v>
      </c>
      <c r="R338" t="s">
        <v>2973</v>
      </c>
      <c r="S338" t="s">
        <v>2974</v>
      </c>
    </row>
    <row r="339" spans="1:19">
      <c r="A339" t="s">
        <v>2977</v>
      </c>
      <c r="B339" t="s">
        <v>2978</v>
      </c>
      <c r="C339" t="str">
        <f>TRIM(LEFT(B339, FIND(" ",B339, FIND(" ",B339, FIND(" ",B339)+1)+1)))</f>
        <v>MI Power Bank</v>
      </c>
      <c r="D339" t="s">
        <v>2979</v>
      </c>
      <c r="E339" s="6" t="str">
        <f t="shared" si="11"/>
        <v>Electronics</v>
      </c>
      <c r="F339" s="2">
        <v>2049</v>
      </c>
      <c r="G339" s="4">
        <v>2199</v>
      </c>
      <c r="H339" s="4" t="str">
        <f>IF(Table1[[#This Row],[actual_price]]&lt;200, "&lt;₹200", IF(Table1[[#This Row],[actual_price]]&lt;=500, "₹200–₹500", "&gt;₹500"))</f>
        <v>&gt;₹500</v>
      </c>
      <c r="I339" s="1">
        <v>7.0000000000000007E-2</v>
      </c>
      <c r="J339">
        <v>4.3</v>
      </c>
      <c r="K339" s="4">
        <v>178912</v>
      </c>
      <c r="L339" s="13">
        <f>Table1[[#This Row],[rating_count]]*Table1[[#This Row],[actual_price]]</f>
        <v>393427488</v>
      </c>
      <c r="M339" t="s">
        <v>2980</v>
      </c>
      <c r="N339" t="s">
        <v>2981</v>
      </c>
      <c r="O339" t="s">
        <v>2982</v>
      </c>
      <c r="P339" t="s">
        <v>2983</v>
      </c>
      <c r="Q339">
        <f t="shared" si="10"/>
        <v>8</v>
      </c>
      <c r="R339" t="s">
        <v>2984</v>
      </c>
      <c r="S339" t="s">
        <v>2985</v>
      </c>
    </row>
    <row r="340" spans="1:19">
      <c r="A340" t="s">
        <v>2988</v>
      </c>
      <c r="B340" t="s">
        <v>2989</v>
      </c>
      <c r="C340" t="str">
        <f>TRIM(LEFT(B340, FIND(" ",B340, FIND(" ",B340, FIND(" ",B340)+1)+1)))</f>
        <v>Redmi A1 (Light</v>
      </c>
      <c r="D340" t="s">
        <v>2990</v>
      </c>
      <c r="E340" s="6" t="str">
        <f t="shared" si="11"/>
        <v>Electronics</v>
      </c>
      <c r="F340" s="2">
        <v>6499</v>
      </c>
      <c r="G340" s="4">
        <v>8999</v>
      </c>
      <c r="H340" s="4" t="str">
        <f>IF(Table1[[#This Row],[actual_price]]&lt;200, "&lt;₹200", IF(Table1[[#This Row],[actual_price]]&lt;=500, "₹200–₹500", "&gt;₹500"))</f>
        <v>&gt;₹500</v>
      </c>
      <c r="I340" s="1">
        <v>0.28000000000000003</v>
      </c>
      <c r="J340">
        <v>4</v>
      </c>
      <c r="K340" s="4">
        <v>7807</v>
      </c>
      <c r="L340" s="13">
        <f>Table1[[#This Row],[rating_count]]*Table1[[#This Row],[actual_price]]</f>
        <v>70255193</v>
      </c>
      <c r="M340" t="s">
        <v>2991</v>
      </c>
      <c r="N340" t="s">
        <v>2992</v>
      </c>
      <c r="O340" t="s">
        <v>2993</v>
      </c>
      <c r="P340" t="s">
        <v>2994</v>
      </c>
      <c r="Q340">
        <f t="shared" si="10"/>
        <v>8</v>
      </c>
      <c r="R340" t="s">
        <v>2995</v>
      </c>
      <c r="S340" t="s">
        <v>2996</v>
      </c>
    </row>
    <row r="341" spans="1:19">
      <c r="A341" t="s">
        <v>2999</v>
      </c>
      <c r="B341" t="s">
        <v>3000</v>
      </c>
      <c r="C341" t="str">
        <f>TRIM(LEFT(B341, FIND(" ",B341, FIND(" ",B341, FIND(" ",B341)+1)+1)))</f>
        <v>OnePlus Nord 2T</v>
      </c>
      <c r="D341" t="s">
        <v>2990</v>
      </c>
      <c r="E341" s="6" t="str">
        <f t="shared" si="11"/>
        <v>Electronics</v>
      </c>
      <c r="F341" s="2">
        <v>28999</v>
      </c>
      <c r="G341" s="4">
        <v>28999</v>
      </c>
      <c r="H341" s="4" t="str">
        <f>IF(Table1[[#This Row],[actual_price]]&lt;200, "&lt;₹200", IF(Table1[[#This Row],[actual_price]]&lt;=500, "₹200–₹500", "&gt;₹500"))</f>
        <v>&gt;₹500</v>
      </c>
      <c r="I341" s="1">
        <v>0</v>
      </c>
      <c r="J341">
        <v>4.3</v>
      </c>
      <c r="K341" s="4">
        <v>17415</v>
      </c>
      <c r="L341" s="13">
        <f>Table1[[#This Row],[rating_count]]*Table1[[#This Row],[actual_price]]</f>
        <v>505017585</v>
      </c>
      <c r="M341" t="s">
        <v>3001</v>
      </c>
      <c r="N341" t="s">
        <v>3002</v>
      </c>
      <c r="O341" t="s">
        <v>3003</v>
      </c>
      <c r="P341" t="s">
        <v>3004</v>
      </c>
      <c r="Q341">
        <f t="shared" si="10"/>
        <v>8</v>
      </c>
      <c r="R341" t="s">
        <v>3005</v>
      </c>
      <c r="S341" t="s">
        <v>3006</v>
      </c>
    </row>
    <row r="342" spans="1:19">
      <c r="A342" t="s">
        <v>3009</v>
      </c>
      <c r="B342" t="s">
        <v>3010</v>
      </c>
      <c r="C342" t="str">
        <f>TRIM(LEFT(B342, FIND(" ",B342, FIND(" ",B342, FIND(" ",B342)+1)+1)))</f>
        <v>OnePlus Nord 2T</v>
      </c>
      <c r="D342" t="s">
        <v>2990</v>
      </c>
      <c r="E342" s="6" t="str">
        <f t="shared" si="11"/>
        <v>Electronics</v>
      </c>
      <c r="F342" s="2">
        <v>28999</v>
      </c>
      <c r="G342" s="4">
        <v>28999</v>
      </c>
      <c r="H342" s="4" t="str">
        <f>IF(Table1[[#This Row],[actual_price]]&lt;200, "&lt;₹200", IF(Table1[[#This Row],[actual_price]]&lt;=500, "₹200–₹500", "&gt;₹500"))</f>
        <v>&gt;₹500</v>
      </c>
      <c r="I342" s="1">
        <v>0</v>
      </c>
      <c r="J342">
        <v>4.3</v>
      </c>
      <c r="K342" s="4">
        <v>17415</v>
      </c>
      <c r="L342" s="13">
        <f>Table1[[#This Row],[rating_count]]*Table1[[#This Row],[actual_price]]</f>
        <v>505017585</v>
      </c>
      <c r="M342" t="s">
        <v>3011</v>
      </c>
      <c r="N342" t="s">
        <v>3002</v>
      </c>
      <c r="O342" t="s">
        <v>3003</v>
      </c>
      <c r="P342" t="s">
        <v>3004</v>
      </c>
      <c r="Q342">
        <f t="shared" si="10"/>
        <v>8</v>
      </c>
      <c r="R342" t="s">
        <v>3005</v>
      </c>
      <c r="S342" t="s">
        <v>3006</v>
      </c>
    </row>
    <row r="343" spans="1:19">
      <c r="A343" t="s">
        <v>3014</v>
      </c>
      <c r="B343" t="s">
        <v>3015</v>
      </c>
      <c r="C343" t="str">
        <f>TRIM(LEFT(B343, FIND(" ",B343, FIND(" ",B343, FIND(" ",B343)+1)+1)))</f>
        <v>Redmi A1 (Black,</v>
      </c>
      <c r="D343" t="s">
        <v>2990</v>
      </c>
      <c r="E343" s="6" t="str">
        <f t="shared" si="11"/>
        <v>Electronics</v>
      </c>
      <c r="F343" s="2">
        <v>6499</v>
      </c>
      <c r="G343" s="4">
        <v>8999</v>
      </c>
      <c r="H343" s="4" t="str">
        <f>IF(Table1[[#This Row],[actual_price]]&lt;200, "&lt;₹200", IF(Table1[[#This Row],[actual_price]]&lt;=500, "₹200–₹500", "&gt;₹500"))</f>
        <v>&gt;₹500</v>
      </c>
      <c r="I343" s="1">
        <v>0.28000000000000003</v>
      </c>
      <c r="J343">
        <v>4</v>
      </c>
      <c r="K343" s="4">
        <v>7807</v>
      </c>
      <c r="L343" s="13">
        <f>Table1[[#This Row],[rating_count]]*Table1[[#This Row],[actual_price]]</f>
        <v>70255193</v>
      </c>
      <c r="M343" t="s">
        <v>2991</v>
      </c>
      <c r="N343" t="s">
        <v>2992</v>
      </c>
      <c r="O343" t="s">
        <v>2993</v>
      </c>
      <c r="P343" t="s">
        <v>2994</v>
      </c>
      <c r="Q343">
        <f t="shared" si="10"/>
        <v>8</v>
      </c>
      <c r="R343" t="s">
        <v>2995</v>
      </c>
      <c r="S343" t="s">
        <v>2996</v>
      </c>
    </row>
    <row r="344" spans="1:19">
      <c r="A344" t="s">
        <v>3018</v>
      </c>
      <c r="B344" t="s">
        <v>3019</v>
      </c>
      <c r="C344" t="str">
        <f>TRIM(LEFT(B344, FIND(" ",B344, FIND(" ",B344, FIND(" ",B344)+1)+1)))</f>
        <v>Redmi A1 (Light</v>
      </c>
      <c r="D344" t="s">
        <v>2990</v>
      </c>
      <c r="E344" s="6" t="str">
        <f t="shared" si="11"/>
        <v>Electronics</v>
      </c>
      <c r="F344" s="2">
        <v>6499</v>
      </c>
      <c r="G344" s="4">
        <v>8999</v>
      </c>
      <c r="H344" s="4" t="str">
        <f>IF(Table1[[#This Row],[actual_price]]&lt;200, "&lt;₹200", IF(Table1[[#This Row],[actual_price]]&lt;=500, "₹200–₹500", "&gt;₹500"))</f>
        <v>&gt;₹500</v>
      </c>
      <c r="I344" s="1">
        <v>0.28000000000000003</v>
      </c>
      <c r="J344">
        <v>4</v>
      </c>
      <c r="K344" s="4">
        <v>7807</v>
      </c>
      <c r="L344" s="13">
        <f>Table1[[#This Row],[rating_count]]*Table1[[#This Row],[actual_price]]</f>
        <v>70255193</v>
      </c>
      <c r="M344" t="s">
        <v>2991</v>
      </c>
      <c r="N344" t="s">
        <v>2992</v>
      </c>
      <c r="O344" t="s">
        <v>2993</v>
      </c>
      <c r="P344" t="s">
        <v>2994</v>
      </c>
      <c r="Q344">
        <f t="shared" si="10"/>
        <v>8</v>
      </c>
      <c r="R344" t="s">
        <v>2995</v>
      </c>
      <c r="S344" t="s">
        <v>2996</v>
      </c>
    </row>
    <row r="345" spans="1:19">
      <c r="A345" t="s">
        <v>3022</v>
      </c>
      <c r="B345" t="s">
        <v>3023</v>
      </c>
      <c r="C345" t="str">
        <f>TRIM(LEFT(B345, FIND(" ",B345, FIND(" ",B345, FIND(" ",B345)+1)+1)))</f>
        <v>SanDisk Ultra¬Æ microSDXC‚Ñ¢</v>
      </c>
      <c r="D345" t="s">
        <v>3024</v>
      </c>
      <c r="E345" s="6" t="str">
        <f t="shared" si="11"/>
        <v>Electronics</v>
      </c>
      <c r="F345">
        <v>569</v>
      </c>
      <c r="G345" s="4">
        <v>1000</v>
      </c>
      <c r="H345" s="4" t="str">
        <f>IF(Table1[[#This Row],[actual_price]]&lt;200, "&lt;₹200", IF(Table1[[#This Row],[actual_price]]&lt;=500, "₹200–₹500", "&gt;₹500"))</f>
        <v>&gt;₹500</v>
      </c>
      <c r="I345" s="1">
        <v>0.43</v>
      </c>
      <c r="J345">
        <v>4.4000000000000004</v>
      </c>
      <c r="K345" s="4">
        <v>67259</v>
      </c>
      <c r="L345" s="13">
        <f>Table1[[#This Row],[rating_count]]*Table1[[#This Row],[actual_price]]</f>
        <v>67259000</v>
      </c>
      <c r="M345" t="s">
        <v>3025</v>
      </c>
      <c r="N345" t="s">
        <v>3026</v>
      </c>
      <c r="O345" t="s">
        <v>3027</v>
      </c>
      <c r="P345" t="s">
        <v>3028</v>
      </c>
      <c r="Q345">
        <f t="shared" si="10"/>
        <v>8</v>
      </c>
      <c r="R345" t="s">
        <v>3029</v>
      </c>
      <c r="S345" t="s">
        <v>3030</v>
      </c>
    </row>
    <row r="346" spans="1:19">
      <c r="A346" t="s">
        <v>3033</v>
      </c>
      <c r="B346" t="s">
        <v>3034</v>
      </c>
      <c r="C346" t="str">
        <f>TRIM(LEFT(B346, FIND(" ",B346, FIND(" ",B346, FIND(" ",B346)+1)+1)))</f>
        <v>Noise Pulse Go</v>
      </c>
      <c r="D346" t="s">
        <v>2948</v>
      </c>
      <c r="E346" s="6" t="str">
        <f t="shared" si="11"/>
        <v>Electronics</v>
      </c>
      <c r="F346" s="2">
        <v>1898</v>
      </c>
      <c r="G346" s="4">
        <v>4999</v>
      </c>
      <c r="H346" s="4" t="str">
        <f>IF(Table1[[#This Row],[actual_price]]&lt;200, "&lt;₹200", IF(Table1[[#This Row],[actual_price]]&lt;=500, "₹200–₹500", "&gt;₹500"))</f>
        <v>&gt;₹500</v>
      </c>
      <c r="I346" s="1">
        <v>0.62</v>
      </c>
      <c r="J346">
        <v>4.0999999999999996</v>
      </c>
      <c r="K346" s="4">
        <v>10689</v>
      </c>
      <c r="L346" s="13">
        <f>Table1[[#This Row],[rating_count]]*Table1[[#This Row],[actual_price]]</f>
        <v>53434311</v>
      </c>
      <c r="M346" t="s">
        <v>3035</v>
      </c>
      <c r="N346" t="s">
        <v>3036</v>
      </c>
      <c r="O346" t="s">
        <v>3037</v>
      </c>
      <c r="P346" t="s">
        <v>3038</v>
      </c>
      <c r="Q346">
        <f t="shared" si="10"/>
        <v>8</v>
      </c>
      <c r="R346" t="s">
        <v>3039</v>
      </c>
      <c r="S346" t="s">
        <v>3040</v>
      </c>
    </row>
    <row r="347" spans="1:19">
      <c r="A347" t="s">
        <v>3043</v>
      </c>
      <c r="B347" t="s">
        <v>3044</v>
      </c>
      <c r="C347" t="str">
        <f>TRIM(LEFT(B347, FIND(" ",B347, FIND(" ",B347, FIND(" ",B347)+1)+1)))</f>
        <v>Nokia 105 Single</v>
      </c>
      <c r="D347" t="s">
        <v>3045</v>
      </c>
      <c r="E347" s="6" t="str">
        <f t="shared" si="11"/>
        <v>Electronics</v>
      </c>
      <c r="F347" s="2">
        <v>1299</v>
      </c>
      <c r="G347" s="4">
        <v>1599</v>
      </c>
      <c r="H347" s="4" t="str">
        <f>IF(Table1[[#This Row],[actual_price]]&lt;200, "&lt;₹200", IF(Table1[[#This Row],[actual_price]]&lt;=500, "₹200–₹500", "&gt;₹500"))</f>
        <v>&gt;₹500</v>
      </c>
      <c r="I347" s="1">
        <v>0.19</v>
      </c>
      <c r="J347">
        <v>4</v>
      </c>
      <c r="K347" s="4">
        <v>128311</v>
      </c>
      <c r="L347" s="13">
        <f>Table1[[#This Row],[rating_count]]*Table1[[#This Row],[actual_price]]</f>
        <v>205169289</v>
      </c>
      <c r="M347" t="s">
        <v>3046</v>
      </c>
      <c r="N347" t="s">
        <v>3047</v>
      </c>
      <c r="O347" t="s">
        <v>3048</v>
      </c>
      <c r="P347" t="s">
        <v>3049</v>
      </c>
      <c r="Q347">
        <f t="shared" si="10"/>
        <v>8</v>
      </c>
      <c r="R347" t="s">
        <v>3050</v>
      </c>
      <c r="S347" t="s">
        <v>3051</v>
      </c>
    </row>
    <row r="348" spans="1:19">
      <c r="A348" t="s">
        <v>3054</v>
      </c>
      <c r="B348" t="s">
        <v>3055</v>
      </c>
      <c r="C348" t="str">
        <f>TRIM(LEFT(B348, FIND(" ",B348, FIND(" ",B348, FIND(" ",B348)+1)+1)))</f>
        <v>boAt Wave Lite</v>
      </c>
      <c r="D348" t="s">
        <v>2948</v>
      </c>
      <c r="E348" s="6" t="str">
        <f t="shared" si="11"/>
        <v>Electronics</v>
      </c>
      <c r="F348" s="2">
        <v>1499</v>
      </c>
      <c r="G348" s="4">
        <v>6990</v>
      </c>
      <c r="H348" s="4" t="str">
        <f>IF(Table1[[#This Row],[actual_price]]&lt;200, "&lt;₹200", IF(Table1[[#This Row],[actual_price]]&lt;=500, "₹200–₹500", "&gt;₹500"))</f>
        <v>&gt;₹500</v>
      </c>
      <c r="I348" s="1">
        <v>0.79</v>
      </c>
      <c r="J348">
        <v>3.9</v>
      </c>
      <c r="K348" s="4">
        <v>21796</v>
      </c>
      <c r="L348" s="13">
        <f>Table1[[#This Row],[rating_count]]*Table1[[#This Row],[actual_price]]</f>
        <v>152354040</v>
      </c>
      <c r="M348" t="s">
        <v>3056</v>
      </c>
      <c r="N348" t="s">
        <v>3057</v>
      </c>
      <c r="O348" t="s">
        <v>3058</v>
      </c>
      <c r="P348" t="s">
        <v>3059</v>
      </c>
      <c r="Q348">
        <f t="shared" si="10"/>
        <v>8</v>
      </c>
      <c r="R348" t="s">
        <v>3060</v>
      </c>
      <c r="S348" t="s">
        <v>3061</v>
      </c>
    </row>
    <row r="349" spans="1:19">
      <c r="A349" t="s">
        <v>3064</v>
      </c>
      <c r="B349" t="s">
        <v>3065</v>
      </c>
      <c r="C349" t="str">
        <f>TRIM(LEFT(B349, FIND(" ",B349, FIND(" ",B349, FIND(" ",B349)+1)+1)))</f>
        <v>JBL C100SI Wired</v>
      </c>
      <c r="D349" t="s">
        <v>3066</v>
      </c>
      <c r="E349" s="6" t="str">
        <f t="shared" si="11"/>
        <v>Electronics</v>
      </c>
      <c r="F349">
        <v>599</v>
      </c>
      <c r="G349" s="4">
        <v>999</v>
      </c>
      <c r="H349" s="4" t="str">
        <f>IF(Table1[[#This Row],[actual_price]]&lt;200, "&lt;₹200", IF(Table1[[#This Row],[actual_price]]&lt;=500, "₹200–₹500", "&gt;₹500"))</f>
        <v>&gt;₹500</v>
      </c>
      <c r="I349" s="1">
        <v>0.4</v>
      </c>
      <c r="J349">
        <v>4.0999999999999996</v>
      </c>
      <c r="K349" s="4">
        <v>192590</v>
      </c>
      <c r="L349" s="13">
        <f>Table1[[#This Row],[rating_count]]*Table1[[#This Row],[actual_price]]</f>
        <v>192397410</v>
      </c>
      <c r="M349" t="s">
        <v>3067</v>
      </c>
      <c r="N349" t="s">
        <v>3068</v>
      </c>
      <c r="O349" t="s">
        <v>3069</v>
      </c>
      <c r="P349" t="s">
        <v>3070</v>
      </c>
      <c r="Q349">
        <f t="shared" si="10"/>
        <v>8</v>
      </c>
      <c r="R349" t="s">
        <v>3071</v>
      </c>
      <c r="S349" t="s">
        <v>3072</v>
      </c>
    </row>
    <row r="350" spans="1:19">
      <c r="A350" t="s">
        <v>3075</v>
      </c>
      <c r="B350" t="s">
        <v>3076</v>
      </c>
      <c r="C350" t="str">
        <f>TRIM(LEFT(B350, FIND(" ",B350, FIND(" ",B350, FIND(" ",B350)+1)+1)))</f>
        <v>Samsung Galaxy M04</v>
      </c>
      <c r="D350" t="s">
        <v>2990</v>
      </c>
      <c r="E350" s="6" t="str">
        <f t="shared" si="11"/>
        <v>Electronics</v>
      </c>
      <c r="F350" s="2">
        <v>9499</v>
      </c>
      <c r="G350" s="4">
        <v>11999</v>
      </c>
      <c r="H350" s="4" t="str">
        <f>IF(Table1[[#This Row],[actual_price]]&lt;200, "&lt;₹200", IF(Table1[[#This Row],[actual_price]]&lt;=500, "₹200–₹500", "&gt;₹500"))</f>
        <v>&gt;₹500</v>
      </c>
      <c r="I350" s="1">
        <v>0.21</v>
      </c>
      <c r="J350">
        <v>4.2</v>
      </c>
      <c r="K350" s="4">
        <v>284</v>
      </c>
      <c r="L350" s="13">
        <f>Table1[[#This Row],[rating_count]]*Table1[[#This Row],[actual_price]]</f>
        <v>3407716</v>
      </c>
      <c r="M350" t="s">
        <v>3077</v>
      </c>
      <c r="N350" t="s">
        <v>3078</v>
      </c>
      <c r="O350" t="s">
        <v>3079</v>
      </c>
      <c r="P350" t="s">
        <v>3080</v>
      </c>
      <c r="Q350">
        <f t="shared" si="10"/>
        <v>8</v>
      </c>
      <c r="R350" t="s">
        <v>3081</v>
      </c>
      <c r="S350" t="s">
        <v>3082</v>
      </c>
    </row>
    <row r="351" spans="1:19">
      <c r="A351" t="s">
        <v>3085</v>
      </c>
      <c r="B351" t="s">
        <v>3086</v>
      </c>
      <c r="C351" t="str">
        <f>TRIM(LEFT(B351, FIND(" ",B351, FIND(" ",B351, FIND(" ",B351)+1)+1)))</f>
        <v>PTron Tangentbeat in-Ear</v>
      </c>
      <c r="D351" t="s">
        <v>3066</v>
      </c>
      <c r="E351" s="6" t="str">
        <f t="shared" si="11"/>
        <v>Electronics</v>
      </c>
      <c r="F351">
        <v>599</v>
      </c>
      <c r="G351" s="4">
        <v>2499</v>
      </c>
      <c r="H351" s="4" t="str">
        <f>IF(Table1[[#This Row],[actual_price]]&lt;200, "&lt;₹200", IF(Table1[[#This Row],[actual_price]]&lt;=500, "₹200–₹500", "&gt;₹500"))</f>
        <v>&gt;₹500</v>
      </c>
      <c r="I351" s="1">
        <v>0.76</v>
      </c>
      <c r="J351">
        <v>3.9</v>
      </c>
      <c r="K351" s="4">
        <v>58162</v>
      </c>
      <c r="L351" s="13">
        <f>Table1[[#This Row],[rating_count]]*Table1[[#This Row],[actual_price]]</f>
        <v>145346838</v>
      </c>
      <c r="M351" t="s">
        <v>3087</v>
      </c>
      <c r="N351" t="s">
        <v>3088</v>
      </c>
      <c r="O351" t="s">
        <v>3089</v>
      </c>
      <c r="P351" t="s">
        <v>3090</v>
      </c>
      <c r="Q351">
        <f t="shared" si="10"/>
        <v>8</v>
      </c>
      <c r="R351" t="s">
        <v>3091</v>
      </c>
      <c r="S351" t="s">
        <v>3092</v>
      </c>
    </row>
    <row r="352" spans="1:19">
      <c r="A352" t="s">
        <v>3095</v>
      </c>
      <c r="B352" t="s">
        <v>3096</v>
      </c>
      <c r="C352" t="str">
        <f>TRIM(LEFT(B352, FIND(" ",B352, FIND(" ",B352, FIND(" ",B352)+1)+1)))</f>
        <v>Redmi 10A (Charcoal</v>
      </c>
      <c r="D352" t="s">
        <v>2990</v>
      </c>
      <c r="E352" s="6" t="str">
        <f t="shared" si="11"/>
        <v>Electronics</v>
      </c>
      <c r="F352" s="2">
        <v>8999</v>
      </c>
      <c r="G352" s="4">
        <v>11999</v>
      </c>
      <c r="H352" s="4" t="str">
        <f>IF(Table1[[#This Row],[actual_price]]&lt;200, "&lt;₹200", IF(Table1[[#This Row],[actual_price]]&lt;=500, "₹200–₹500", "&gt;₹500"))</f>
        <v>&gt;₹500</v>
      </c>
      <c r="I352" s="1">
        <v>0.25</v>
      </c>
      <c r="J352">
        <v>4</v>
      </c>
      <c r="K352" s="4">
        <v>12796</v>
      </c>
      <c r="L352" s="13">
        <f>Table1[[#This Row],[rating_count]]*Table1[[#This Row],[actual_price]]</f>
        <v>153539204</v>
      </c>
      <c r="M352" t="s">
        <v>3097</v>
      </c>
      <c r="N352" t="s">
        <v>3098</v>
      </c>
      <c r="O352" t="s">
        <v>3099</v>
      </c>
      <c r="P352" t="s">
        <v>3100</v>
      </c>
      <c r="Q352">
        <f t="shared" si="10"/>
        <v>8</v>
      </c>
      <c r="R352" t="s">
        <v>3101</v>
      </c>
      <c r="S352" t="s">
        <v>3102</v>
      </c>
    </row>
    <row r="353" spans="1:19">
      <c r="A353" t="s">
        <v>3105</v>
      </c>
      <c r="B353" t="s">
        <v>3106</v>
      </c>
      <c r="C353" t="str">
        <f>TRIM(LEFT(B353, FIND(" ",B353, FIND(" ",B353, FIND(" ",B353)+1)+1)))</f>
        <v>pTron Bullet Pro</v>
      </c>
      <c r="D353" t="s">
        <v>3107</v>
      </c>
      <c r="E353" s="6" t="str">
        <f t="shared" si="11"/>
        <v>Electronics</v>
      </c>
      <c r="F353">
        <v>349</v>
      </c>
      <c r="G353" s="4">
        <v>1299</v>
      </c>
      <c r="H353" s="4" t="str">
        <f>IF(Table1[[#This Row],[actual_price]]&lt;200, "&lt;₹200", IF(Table1[[#This Row],[actual_price]]&lt;=500, "₹200–₹500", "&gt;₹500"))</f>
        <v>&gt;₹500</v>
      </c>
      <c r="I353" s="1">
        <v>0.73</v>
      </c>
      <c r="J353">
        <v>4</v>
      </c>
      <c r="K353" s="4">
        <v>14282</v>
      </c>
      <c r="L353" s="13">
        <f>Table1[[#This Row],[rating_count]]*Table1[[#This Row],[actual_price]]</f>
        <v>18552318</v>
      </c>
      <c r="M353" t="s">
        <v>3108</v>
      </c>
      <c r="N353" t="s">
        <v>3109</v>
      </c>
      <c r="O353" t="s">
        <v>3110</v>
      </c>
      <c r="P353" t="s">
        <v>3111</v>
      </c>
      <c r="Q353">
        <f t="shared" si="10"/>
        <v>8</v>
      </c>
      <c r="R353" t="s">
        <v>3112</v>
      </c>
      <c r="S353" t="s">
        <v>3113</v>
      </c>
    </row>
    <row r="354" spans="1:19">
      <c r="A354" t="s">
        <v>3116</v>
      </c>
      <c r="B354" t="s">
        <v>3117</v>
      </c>
      <c r="C354" t="str">
        <f>TRIM(LEFT(B354, FIND(" ",B354, FIND(" ",B354, FIND(" ",B354)+1)+1)))</f>
        <v>boAt Bassheads 100</v>
      </c>
      <c r="D354" t="s">
        <v>3066</v>
      </c>
      <c r="E354" s="6" t="str">
        <f t="shared" si="11"/>
        <v>Electronics</v>
      </c>
      <c r="F354">
        <v>349</v>
      </c>
      <c r="G354" s="4">
        <v>999</v>
      </c>
      <c r="H354" s="4" t="str">
        <f>IF(Table1[[#This Row],[actual_price]]&lt;200, "&lt;₹200", IF(Table1[[#This Row],[actual_price]]&lt;=500, "₹200–₹500", "&gt;₹500"))</f>
        <v>&gt;₹500</v>
      </c>
      <c r="I354" s="1">
        <v>0.65</v>
      </c>
      <c r="J354">
        <v>4.0999999999999996</v>
      </c>
      <c r="K354" s="4">
        <v>363713</v>
      </c>
      <c r="L354" s="13">
        <f>Table1[[#This Row],[rating_count]]*Table1[[#This Row],[actual_price]]</f>
        <v>363349287</v>
      </c>
      <c r="M354" t="s">
        <v>3118</v>
      </c>
      <c r="N354" t="s">
        <v>3119</v>
      </c>
      <c r="O354" t="s">
        <v>3120</v>
      </c>
      <c r="P354" t="s">
        <v>3121</v>
      </c>
      <c r="Q354">
        <f t="shared" si="10"/>
        <v>8</v>
      </c>
      <c r="R354" t="s">
        <v>3122</v>
      </c>
      <c r="S354" t="s">
        <v>3123</v>
      </c>
    </row>
    <row r="355" spans="1:19">
      <c r="A355" t="s">
        <v>3126</v>
      </c>
      <c r="B355" t="s">
        <v>3127</v>
      </c>
      <c r="C355" t="str">
        <f>TRIM(LEFT(B355, FIND(" ",B355, FIND(" ",B355, FIND(" ",B355)+1)+1)))</f>
        <v>SanDisk Ultra¬Æ microSDXC‚Ñ¢</v>
      </c>
      <c r="D355" t="s">
        <v>3024</v>
      </c>
      <c r="E355" s="6" t="str">
        <f t="shared" si="11"/>
        <v>Electronics</v>
      </c>
      <c r="F355">
        <v>959</v>
      </c>
      <c r="G355" s="4">
        <v>1800</v>
      </c>
      <c r="H355" s="4" t="str">
        <f>IF(Table1[[#This Row],[actual_price]]&lt;200, "&lt;₹200", IF(Table1[[#This Row],[actual_price]]&lt;=500, "₹200–₹500", "&gt;₹500"))</f>
        <v>&gt;₹500</v>
      </c>
      <c r="I355" s="1">
        <v>0.47</v>
      </c>
      <c r="J355">
        <v>4.4000000000000004</v>
      </c>
      <c r="K355" s="4">
        <v>67259</v>
      </c>
      <c r="L355" s="13">
        <f>Table1[[#This Row],[rating_count]]*Table1[[#This Row],[actual_price]]</f>
        <v>121066200</v>
      </c>
      <c r="M355" t="s">
        <v>3025</v>
      </c>
      <c r="N355" t="s">
        <v>3026</v>
      </c>
      <c r="O355" t="s">
        <v>3027</v>
      </c>
      <c r="P355" t="s">
        <v>3028</v>
      </c>
      <c r="Q355">
        <f t="shared" si="10"/>
        <v>8</v>
      </c>
      <c r="R355" t="s">
        <v>3029</v>
      </c>
      <c r="S355" t="s">
        <v>3030</v>
      </c>
    </row>
    <row r="356" spans="1:19">
      <c r="A356" t="s">
        <v>3130</v>
      </c>
      <c r="B356" t="s">
        <v>3131</v>
      </c>
      <c r="C356" t="str">
        <f>TRIM(LEFT(B356, FIND(" ",B356, FIND(" ",B356, FIND(" ",B356)+1)+1)))</f>
        <v>Samsung Galaxy M04</v>
      </c>
      <c r="D356" t="s">
        <v>2990</v>
      </c>
      <c r="E356" s="6" t="str">
        <f t="shared" si="11"/>
        <v>Electronics</v>
      </c>
      <c r="F356" s="2">
        <v>9499</v>
      </c>
      <c r="G356" s="4">
        <v>11999</v>
      </c>
      <c r="H356" s="4" t="str">
        <f>IF(Table1[[#This Row],[actual_price]]&lt;200, "&lt;₹200", IF(Table1[[#This Row],[actual_price]]&lt;=500, "₹200–₹500", "&gt;₹500"))</f>
        <v>&gt;₹500</v>
      </c>
      <c r="I356" s="1">
        <v>0.21</v>
      </c>
      <c r="J356">
        <v>4.2</v>
      </c>
      <c r="K356" s="4">
        <v>284</v>
      </c>
      <c r="L356" s="13">
        <f>Table1[[#This Row],[rating_count]]*Table1[[#This Row],[actual_price]]</f>
        <v>3407716</v>
      </c>
      <c r="M356" t="s">
        <v>3077</v>
      </c>
      <c r="N356" t="s">
        <v>3078</v>
      </c>
      <c r="O356" t="s">
        <v>3079</v>
      </c>
      <c r="P356" t="s">
        <v>3080</v>
      </c>
      <c r="Q356">
        <f t="shared" si="10"/>
        <v>8</v>
      </c>
      <c r="R356" t="s">
        <v>3081</v>
      </c>
      <c r="S356" t="s">
        <v>3082</v>
      </c>
    </row>
    <row r="357" spans="1:19">
      <c r="A357" t="s">
        <v>3134</v>
      </c>
      <c r="B357" t="s">
        <v>3135</v>
      </c>
      <c r="C357" t="str">
        <f>TRIM(LEFT(B357, FIND(" ",B357, FIND(" ",B357, FIND(" ",B357)+1)+1)))</f>
        <v>MI 10000mAh Lithium</v>
      </c>
      <c r="D357" t="s">
        <v>2979</v>
      </c>
      <c r="E357" s="6" t="str">
        <f t="shared" si="11"/>
        <v>Electronics</v>
      </c>
      <c r="F357" s="2">
        <v>1499</v>
      </c>
      <c r="G357" s="4">
        <v>2499</v>
      </c>
      <c r="H357" s="4" t="str">
        <f>IF(Table1[[#This Row],[actual_price]]&lt;200, "&lt;₹200", IF(Table1[[#This Row],[actual_price]]&lt;=500, "₹200–₹500", "&gt;₹500"))</f>
        <v>&gt;₹500</v>
      </c>
      <c r="I357" s="1">
        <v>0.4</v>
      </c>
      <c r="J357">
        <v>4.3</v>
      </c>
      <c r="K357" s="4">
        <v>15970</v>
      </c>
      <c r="L357" s="13">
        <f>Table1[[#This Row],[rating_count]]*Table1[[#This Row],[actual_price]]</f>
        <v>39909030</v>
      </c>
      <c r="M357" t="s">
        <v>3136</v>
      </c>
      <c r="N357" t="s">
        <v>3137</v>
      </c>
      <c r="O357" t="s">
        <v>3138</v>
      </c>
      <c r="P357" t="s">
        <v>3139</v>
      </c>
      <c r="Q357">
        <f t="shared" si="10"/>
        <v>8</v>
      </c>
      <c r="R357" t="s">
        <v>3140</v>
      </c>
      <c r="S357" t="s">
        <v>3141</v>
      </c>
    </row>
    <row r="358" spans="1:19">
      <c r="A358" t="s">
        <v>3144</v>
      </c>
      <c r="B358" t="s">
        <v>3145</v>
      </c>
      <c r="C358" t="str">
        <f>TRIM(LEFT(B358, FIND(" ",B358, FIND(" ",B358, FIND(" ",B358)+1)+1)))</f>
        <v>Mi 10000mAH Li-Polymer,</v>
      </c>
      <c r="D358" t="s">
        <v>2979</v>
      </c>
      <c r="E358" s="6" t="str">
        <f t="shared" si="11"/>
        <v>Electronics</v>
      </c>
      <c r="F358" s="2">
        <v>1149</v>
      </c>
      <c r="G358" s="4">
        <v>2199</v>
      </c>
      <c r="H358" s="4" t="str">
        <f>IF(Table1[[#This Row],[actual_price]]&lt;200, "&lt;₹200", IF(Table1[[#This Row],[actual_price]]&lt;=500, "₹200–₹500", "&gt;₹500"))</f>
        <v>&gt;₹500</v>
      </c>
      <c r="I358" s="1">
        <v>0.48</v>
      </c>
      <c r="J358">
        <v>4.3</v>
      </c>
      <c r="K358" s="4">
        <v>178912</v>
      </c>
      <c r="L358" s="13">
        <f>Table1[[#This Row],[rating_count]]*Table1[[#This Row],[actual_price]]</f>
        <v>393427488</v>
      </c>
      <c r="M358" t="s">
        <v>3146</v>
      </c>
      <c r="N358" t="s">
        <v>2981</v>
      </c>
      <c r="O358" t="s">
        <v>2982</v>
      </c>
      <c r="P358" t="s">
        <v>2983</v>
      </c>
      <c r="Q358">
        <f t="shared" si="10"/>
        <v>8</v>
      </c>
      <c r="R358" t="s">
        <v>2984</v>
      </c>
      <c r="S358" t="s">
        <v>2985</v>
      </c>
    </row>
    <row r="359" spans="1:19">
      <c r="A359" t="s">
        <v>3149</v>
      </c>
      <c r="B359" t="s">
        <v>3150</v>
      </c>
      <c r="C359" t="str">
        <f>TRIM(LEFT(B359, FIND(" ",B359, FIND(" ",B359, FIND(" ",B359)+1)+1)))</f>
        <v>ELV Car Mount</v>
      </c>
      <c r="D359" t="s">
        <v>3151</v>
      </c>
      <c r="E359" s="6" t="str">
        <f t="shared" si="11"/>
        <v>Electronics</v>
      </c>
      <c r="F359">
        <v>349</v>
      </c>
      <c r="G359" s="4">
        <v>999</v>
      </c>
      <c r="H359" s="4" t="str">
        <f>IF(Table1[[#This Row],[actual_price]]&lt;200, "&lt;₹200", IF(Table1[[#This Row],[actual_price]]&lt;=500, "₹200–₹500", "&gt;₹500"))</f>
        <v>&gt;₹500</v>
      </c>
      <c r="I359" s="1">
        <v>0.65</v>
      </c>
      <c r="J359">
        <v>3.9</v>
      </c>
      <c r="K359" s="4">
        <v>46399</v>
      </c>
      <c r="L359" s="13">
        <f>Table1[[#This Row],[rating_count]]*Table1[[#This Row],[actual_price]]</f>
        <v>46352601</v>
      </c>
      <c r="M359" t="s">
        <v>3152</v>
      </c>
      <c r="N359" t="s">
        <v>3153</v>
      </c>
      <c r="O359" t="s">
        <v>3154</v>
      </c>
      <c r="P359" t="s">
        <v>3155</v>
      </c>
      <c r="Q359">
        <f t="shared" si="10"/>
        <v>8</v>
      </c>
      <c r="R359" t="s">
        <v>3156</v>
      </c>
      <c r="S359" t="s">
        <v>3157</v>
      </c>
    </row>
    <row r="360" spans="1:19">
      <c r="A360" t="s">
        <v>3160</v>
      </c>
      <c r="B360" t="s">
        <v>3161</v>
      </c>
      <c r="C360" t="str">
        <f>TRIM(LEFT(B360, FIND(" ",B360, FIND(" ",B360, FIND(" ",B360)+1)+1)))</f>
        <v>Samsung 25W USB</v>
      </c>
      <c r="D360" t="s">
        <v>3162</v>
      </c>
      <c r="E360" s="6" t="str">
        <f t="shared" si="11"/>
        <v>Electronics</v>
      </c>
      <c r="F360" s="2">
        <v>1219</v>
      </c>
      <c r="G360" s="4">
        <v>1699</v>
      </c>
      <c r="H360" s="4" t="str">
        <f>IF(Table1[[#This Row],[actual_price]]&lt;200, "&lt;₹200", IF(Table1[[#This Row],[actual_price]]&lt;=500, "₹200–₹500", "&gt;₹500"))</f>
        <v>&gt;₹500</v>
      </c>
      <c r="I360" s="1">
        <v>0.28000000000000003</v>
      </c>
      <c r="J360">
        <v>4.4000000000000004</v>
      </c>
      <c r="K360" s="4">
        <v>8891</v>
      </c>
      <c r="L360" s="13">
        <f>Table1[[#This Row],[rating_count]]*Table1[[#This Row],[actual_price]]</f>
        <v>15105809</v>
      </c>
      <c r="M360" t="s">
        <v>3163</v>
      </c>
      <c r="N360" t="s">
        <v>3164</v>
      </c>
      <c r="O360" t="s">
        <v>3165</v>
      </c>
      <c r="P360" t="s">
        <v>3166</v>
      </c>
      <c r="Q360">
        <f t="shared" si="10"/>
        <v>8</v>
      </c>
      <c r="R360" t="s">
        <v>3167</v>
      </c>
      <c r="S360" t="s">
        <v>3168</v>
      </c>
    </row>
    <row r="361" spans="1:19">
      <c r="A361" t="s">
        <v>3171</v>
      </c>
      <c r="B361" t="s">
        <v>3172</v>
      </c>
      <c r="C361" t="str">
        <f>TRIM(LEFT(B361, FIND(" ",B361, FIND(" ",B361, FIND(" ",B361)+1)+1)))</f>
        <v>Noise ColorFit Pulse</v>
      </c>
      <c r="D361" t="s">
        <v>2948</v>
      </c>
      <c r="E361" s="6" t="str">
        <f t="shared" si="11"/>
        <v>Electronics</v>
      </c>
      <c r="F361" s="2">
        <v>1599</v>
      </c>
      <c r="G361" s="4">
        <v>3999</v>
      </c>
      <c r="H361" s="4" t="str">
        <f>IF(Table1[[#This Row],[actual_price]]&lt;200, "&lt;₹200", IF(Table1[[#This Row],[actual_price]]&lt;=500, "₹200–₹500", "&gt;₹500"))</f>
        <v>&gt;₹500</v>
      </c>
      <c r="I361" s="1">
        <v>0.6</v>
      </c>
      <c r="J361">
        <v>4</v>
      </c>
      <c r="K361" s="4">
        <v>30254</v>
      </c>
      <c r="L361" s="13">
        <f>Table1[[#This Row],[rating_count]]*Table1[[#This Row],[actual_price]]</f>
        <v>120985746</v>
      </c>
      <c r="M361" t="s">
        <v>3173</v>
      </c>
      <c r="N361" t="s">
        <v>3174</v>
      </c>
      <c r="O361" t="s">
        <v>3175</v>
      </c>
      <c r="P361" t="s">
        <v>3176</v>
      </c>
      <c r="Q361">
        <f t="shared" si="10"/>
        <v>8</v>
      </c>
      <c r="R361" t="s">
        <v>3177</v>
      </c>
      <c r="S361" t="s">
        <v>3178</v>
      </c>
    </row>
    <row r="362" spans="1:19">
      <c r="A362" t="s">
        <v>3181</v>
      </c>
      <c r="B362" t="s">
        <v>3182</v>
      </c>
      <c r="C362" t="str">
        <f>TRIM(LEFT(B362, FIND(" ",B362, FIND(" ",B362, FIND(" ",B362)+1)+1)))</f>
        <v>Fire-Boltt Ninja 3</v>
      </c>
      <c r="D362" t="s">
        <v>2948</v>
      </c>
      <c r="E362" s="6" t="str">
        <f t="shared" si="11"/>
        <v>Electronics</v>
      </c>
      <c r="F362" s="2">
        <v>1499</v>
      </c>
      <c r="G362" s="4">
        <v>7999</v>
      </c>
      <c r="H362" s="4" t="str">
        <f>IF(Table1[[#This Row],[actual_price]]&lt;200, "&lt;₹200", IF(Table1[[#This Row],[actual_price]]&lt;=500, "₹200–₹500", "&gt;₹500"))</f>
        <v>&gt;₹500</v>
      </c>
      <c r="I362" s="1">
        <v>0.81</v>
      </c>
      <c r="J362">
        <v>4.2</v>
      </c>
      <c r="K362" s="4">
        <v>22636</v>
      </c>
      <c r="L362" s="13">
        <f>Table1[[#This Row],[rating_count]]*Table1[[#This Row],[actual_price]]</f>
        <v>181065364</v>
      </c>
      <c r="M362" t="s">
        <v>3183</v>
      </c>
      <c r="N362" t="s">
        <v>3184</v>
      </c>
      <c r="O362" t="s">
        <v>3185</v>
      </c>
      <c r="P362" t="s">
        <v>3186</v>
      </c>
      <c r="Q362">
        <f t="shared" si="10"/>
        <v>8</v>
      </c>
      <c r="R362" t="s">
        <v>3187</v>
      </c>
      <c r="S362" t="s">
        <v>3188</v>
      </c>
    </row>
    <row r="363" spans="1:19">
      <c r="A363" t="s">
        <v>3191</v>
      </c>
      <c r="B363" t="s">
        <v>3192</v>
      </c>
      <c r="C363" t="str">
        <f>TRIM(LEFT(B363, FIND(" ",B363, FIND(" ",B363, FIND(" ",B363)+1)+1)))</f>
        <v>Samsung Galaxy M33</v>
      </c>
      <c r="D363" t="s">
        <v>2990</v>
      </c>
      <c r="E363" s="6" t="str">
        <f t="shared" si="11"/>
        <v>Electronics</v>
      </c>
      <c r="F363" s="2">
        <v>18499</v>
      </c>
      <c r="G363" s="4">
        <v>25999</v>
      </c>
      <c r="H363" s="4" t="str">
        <f>IF(Table1[[#This Row],[actual_price]]&lt;200, "&lt;₹200", IF(Table1[[#This Row],[actual_price]]&lt;=500, "₹200–₹500", "&gt;₹500"))</f>
        <v>&gt;₹500</v>
      </c>
      <c r="I363" s="1">
        <v>0.28999999999999998</v>
      </c>
      <c r="J363">
        <v>4.0999999999999996</v>
      </c>
      <c r="K363" s="4">
        <v>22318</v>
      </c>
      <c r="L363" s="13">
        <f>Table1[[#This Row],[rating_count]]*Table1[[#This Row],[actual_price]]</f>
        <v>580245682</v>
      </c>
      <c r="M363" t="s">
        <v>3193</v>
      </c>
      <c r="N363" t="s">
        <v>3194</v>
      </c>
      <c r="O363" t="s">
        <v>3195</v>
      </c>
      <c r="P363" t="s">
        <v>3196</v>
      </c>
      <c r="Q363">
        <f t="shared" si="10"/>
        <v>2</v>
      </c>
      <c r="R363" t="s">
        <v>3197</v>
      </c>
      <c r="S363" t="s">
        <v>3198</v>
      </c>
    </row>
    <row r="364" spans="1:19">
      <c r="A364" t="s">
        <v>3201</v>
      </c>
      <c r="B364" t="s">
        <v>3202</v>
      </c>
      <c r="C364" t="str">
        <f>TRIM(LEFT(B364, FIND(" ",B364, FIND(" ",B364, FIND(" ",B364)+1)+1)))</f>
        <v>SanDisk Ultra microSD</v>
      </c>
      <c r="D364" t="s">
        <v>3024</v>
      </c>
      <c r="E364" s="6" t="str">
        <f t="shared" si="11"/>
        <v>Electronics</v>
      </c>
      <c r="F364">
        <v>369</v>
      </c>
      <c r="G364" s="4">
        <v>700</v>
      </c>
      <c r="H364" s="4" t="str">
        <f>IF(Table1[[#This Row],[actual_price]]&lt;200, "&lt;₹200", IF(Table1[[#This Row],[actual_price]]&lt;=500, "₹200–₹500", "&gt;₹500"))</f>
        <v>&gt;₹500</v>
      </c>
      <c r="I364" s="1">
        <v>0.47</v>
      </c>
      <c r="J364">
        <v>4.4000000000000004</v>
      </c>
      <c r="K364" s="4">
        <v>67259</v>
      </c>
      <c r="L364" s="13">
        <f>Table1[[#This Row],[rating_count]]*Table1[[#This Row],[actual_price]]</f>
        <v>47081300</v>
      </c>
      <c r="M364" t="s">
        <v>3203</v>
      </c>
      <c r="N364" t="s">
        <v>3026</v>
      </c>
      <c r="O364" t="s">
        <v>3027</v>
      </c>
      <c r="P364" t="s">
        <v>3028</v>
      </c>
      <c r="Q364">
        <f t="shared" si="10"/>
        <v>8</v>
      </c>
      <c r="R364" t="s">
        <v>3029</v>
      </c>
      <c r="S364" t="s">
        <v>3030</v>
      </c>
    </row>
    <row r="365" spans="1:19">
      <c r="A365" t="s">
        <v>3206</v>
      </c>
      <c r="B365" t="s">
        <v>3207</v>
      </c>
      <c r="C365" t="str">
        <f>TRIM(LEFT(B365, FIND(" ",B365, FIND(" ",B365, FIND(" ",B365)+1)+1)))</f>
        <v>Samsung Galaxy M13</v>
      </c>
      <c r="D365" t="s">
        <v>2990</v>
      </c>
      <c r="E365" s="6" t="str">
        <f t="shared" si="11"/>
        <v>Electronics</v>
      </c>
      <c r="F365" s="2">
        <v>12999</v>
      </c>
      <c r="G365" s="4">
        <v>17999</v>
      </c>
      <c r="H365" s="4" t="str">
        <f>IF(Table1[[#This Row],[actual_price]]&lt;200, "&lt;₹200", IF(Table1[[#This Row],[actual_price]]&lt;=500, "₹200–₹500", "&gt;₹500"))</f>
        <v>&gt;₹500</v>
      </c>
      <c r="I365" s="1">
        <v>0.28000000000000003</v>
      </c>
      <c r="J365">
        <v>4.0999999999999996</v>
      </c>
      <c r="K365" s="4">
        <v>18998</v>
      </c>
      <c r="L365" s="13">
        <f>Table1[[#This Row],[rating_count]]*Table1[[#This Row],[actual_price]]</f>
        <v>341945002</v>
      </c>
      <c r="M365" t="s">
        <v>3208</v>
      </c>
      <c r="N365" t="s">
        <v>3209</v>
      </c>
      <c r="O365" t="s">
        <v>3210</v>
      </c>
      <c r="P365" t="s">
        <v>3211</v>
      </c>
      <c r="Q365">
        <f t="shared" si="10"/>
        <v>8</v>
      </c>
      <c r="R365" t="s">
        <v>3212</v>
      </c>
      <c r="S365" t="s">
        <v>3213</v>
      </c>
    </row>
    <row r="366" spans="1:19">
      <c r="A366" t="s">
        <v>3216</v>
      </c>
      <c r="B366" t="s">
        <v>2947</v>
      </c>
      <c r="C366" t="str">
        <f>TRIM(LEFT(B366, FIND(" ",B366, FIND(" ",B366, FIND(" ",B366)+1)+1)))</f>
        <v>Fire-Boltt Ninja Call</v>
      </c>
      <c r="D366" t="s">
        <v>2948</v>
      </c>
      <c r="E366" s="6" t="str">
        <f t="shared" si="11"/>
        <v>Electronics</v>
      </c>
      <c r="F366" s="2">
        <v>1799</v>
      </c>
      <c r="G366" s="4">
        <v>19999</v>
      </c>
      <c r="H366" s="4" t="str">
        <f>IF(Table1[[#This Row],[actual_price]]&lt;200, "&lt;₹200", IF(Table1[[#This Row],[actual_price]]&lt;=500, "₹200–₹500", "&gt;₹500"))</f>
        <v>&gt;₹500</v>
      </c>
      <c r="I366" s="1">
        <v>0.91</v>
      </c>
      <c r="J366">
        <v>4.2</v>
      </c>
      <c r="K366" s="4">
        <v>13937</v>
      </c>
      <c r="L366" s="13">
        <f>Table1[[#This Row],[rating_count]]*Table1[[#This Row],[actual_price]]</f>
        <v>278726063</v>
      </c>
      <c r="M366" t="s">
        <v>3217</v>
      </c>
      <c r="N366" t="s">
        <v>2950</v>
      </c>
      <c r="O366" t="s">
        <v>2951</v>
      </c>
      <c r="P366" t="s">
        <v>2952</v>
      </c>
      <c r="Q366">
        <f t="shared" si="10"/>
        <v>8</v>
      </c>
      <c r="R366" t="s">
        <v>2953</v>
      </c>
      <c r="S366" t="s">
        <v>2954</v>
      </c>
    </row>
    <row r="367" spans="1:19">
      <c r="A367" t="s">
        <v>3220</v>
      </c>
      <c r="B367" t="s">
        <v>3221</v>
      </c>
      <c r="C367" t="str">
        <f>TRIM(LEFT(B367, FIND(" ",B367, FIND(" ",B367, FIND(" ",B367)+1)+1)))</f>
        <v>Fire-Boltt India's No</v>
      </c>
      <c r="D367" t="s">
        <v>2948</v>
      </c>
      <c r="E367" s="6" t="str">
        <f t="shared" si="11"/>
        <v>Electronics</v>
      </c>
      <c r="F367" s="2">
        <v>2199</v>
      </c>
      <c r="G367" s="4">
        <v>9999</v>
      </c>
      <c r="H367" s="4" t="str">
        <f>IF(Table1[[#This Row],[actual_price]]&lt;200, "&lt;₹200", IF(Table1[[#This Row],[actual_price]]&lt;=500, "₹200–₹500", "&gt;₹500"))</f>
        <v>&gt;₹500</v>
      </c>
      <c r="I367" s="1">
        <v>0.78</v>
      </c>
      <c r="J367">
        <v>4.2</v>
      </c>
      <c r="K367" s="4">
        <v>29471</v>
      </c>
      <c r="L367" s="13">
        <f>Table1[[#This Row],[rating_count]]*Table1[[#This Row],[actual_price]]</f>
        <v>294680529</v>
      </c>
      <c r="M367" t="s">
        <v>3222</v>
      </c>
      <c r="N367" t="s">
        <v>3223</v>
      </c>
      <c r="O367" t="s">
        <v>3224</v>
      </c>
      <c r="P367" t="s">
        <v>3225</v>
      </c>
      <c r="Q367">
        <f t="shared" si="10"/>
        <v>8</v>
      </c>
      <c r="R367" t="s">
        <v>3226</v>
      </c>
      <c r="S367" t="s">
        <v>3227</v>
      </c>
    </row>
    <row r="368" spans="1:19">
      <c r="A368" t="s">
        <v>3230</v>
      </c>
      <c r="B368" t="s">
        <v>3231</v>
      </c>
      <c r="C368" t="str">
        <f>TRIM(LEFT(B368, FIND(" ",B368, FIND(" ",B368, FIND(" ",B368)+1)+1)))</f>
        <v>Samsung Galaxy M33</v>
      </c>
      <c r="D368" t="s">
        <v>2990</v>
      </c>
      <c r="E368" s="6" t="str">
        <f t="shared" si="11"/>
        <v>Electronics</v>
      </c>
      <c r="F368" s="2">
        <v>16999</v>
      </c>
      <c r="G368" s="4">
        <v>24999</v>
      </c>
      <c r="H368" s="4" t="str">
        <f>IF(Table1[[#This Row],[actual_price]]&lt;200, "&lt;₹200", IF(Table1[[#This Row],[actual_price]]&lt;=500, "₹200–₹500", "&gt;₹500"))</f>
        <v>&gt;₹500</v>
      </c>
      <c r="I368" s="1">
        <v>0.32</v>
      </c>
      <c r="J368">
        <v>4.0999999999999996</v>
      </c>
      <c r="K368" s="4">
        <v>22318</v>
      </c>
      <c r="L368" s="13">
        <f>Table1[[#This Row],[rating_count]]*Table1[[#This Row],[actual_price]]</f>
        <v>557927682</v>
      </c>
      <c r="M368" t="s">
        <v>3232</v>
      </c>
      <c r="N368" t="s">
        <v>3194</v>
      </c>
      <c r="O368" t="s">
        <v>3195</v>
      </c>
      <c r="P368" t="s">
        <v>3196</v>
      </c>
      <c r="Q368">
        <f t="shared" si="10"/>
        <v>2</v>
      </c>
      <c r="R368" t="s">
        <v>3197</v>
      </c>
      <c r="S368" t="s">
        <v>3198</v>
      </c>
    </row>
    <row r="369" spans="1:19">
      <c r="A369" t="s">
        <v>3235</v>
      </c>
      <c r="B369" t="s">
        <v>3236</v>
      </c>
      <c r="C369" t="str">
        <f>TRIM(LEFT(B369, FIND(" ",B369, FIND(" ",B369, FIND(" ",B369)+1)+1)))</f>
        <v>iQOO vivo Z6</v>
      </c>
      <c r="D369" t="s">
        <v>2990</v>
      </c>
      <c r="E369" s="6" t="str">
        <f t="shared" si="11"/>
        <v>Electronics</v>
      </c>
      <c r="F369" s="2">
        <v>16499</v>
      </c>
      <c r="G369" s="4">
        <v>20999</v>
      </c>
      <c r="H369" s="4" t="str">
        <f>IF(Table1[[#This Row],[actual_price]]&lt;200, "&lt;₹200", IF(Table1[[#This Row],[actual_price]]&lt;=500, "₹200–₹500", "&gt;₹500"))</f>
        <v>&gt;₹500</v>
      </c>
      <c r="I369" s="1">
        <v>0.21</v>
      </c>
      <c r="J369">
        <v>4</v>
      </c>
      <c r="K369" s="4">
        <v>21350</v>
      </c>
      <c r="L369" s="13">
        <f>Table1[[#This Row],[rating_count]]*Table1[[#This Row],[actual_price]]</f>
        <v>448328650</v>
      </c>
      <c r="M369" t="s">
        <v>3237</v>
      </c>
      <c r="N369" t="s">
        <v>3238</v>
      </c>
      <c r="O369" t="s">
        <v>3239</v>
      </c>
      <c r="P369" t="s">
        <v>3240</v>
      </c>
      <c r="Q369">
        <f t="shared" si="10"/>
        <v>8</v>
      </c>
      <c r="R369" t="s">
        <v>3241</v>
      </c>
      <c r="S369" t="s">
        <v>3242</v>
      </c>
    </row>
    <row r="370" spans="1:19">
      <c r="A370" t="s">
        <v>3245</v>
      </c>
      <c r="B370" t="s">
        <v>2947</v>
      </c>
      <c r="C370" t="str">
        <f>TRIM(LEFT(B370, FIND(" ",B370, FIND(" ",B370, FIND(" ",B370)+1)+1)))</f>
        <v>Fire-Boltt Ninja Call</v>
      </c>
      <c r="D370" t="s">
        <v>2948</v>
      </c>
      <c r="E370" s="6" t="str">
        <f t="shared" si="11"/>
        <v>Electronics</v>
      </c>
      <c r="F370" s="2">
        <v>1799</v>
      </c>
      <c r="G370" s="4">
        <v>19999</v>
      </c>
      <c r="H370" s="4" t="str">
        <f>IF(Table1[[#This Row],[actual_price]]&lt;200, "&lt;₹200", IF(Table1[[#This Row],[actual_price]]&lt;=500, "₹200–₹500", "&gt;₹500"))</f>
        <v>&gt;₹500</v>
      </c>
      <c r="I370" s="1">
        <v>0.91</v>
      </c>
      <c r="J370">
        <v>4.2</v>
      </c>
      <c r="K370" s="4">
        <v>13937</v>
      </c>
      <c r="L370" s="13">
        <f>Table1[[#This Row],[rating_count]]*Table1[[#This Row],[actual_price]]</f>
        <v>278726063</v>
      </c>
      <c r="M370" t="s">
        <v>3217</v>
      </c>
      <c r="N370" t="s">
        <v>2950</v>
      </c>
      <c r="O370" t="s">
        <v>2951</v>
      </c>
      <c r="P370" t="s">
        <v>2952</v>
      </c>
      <c r="Q370">
        <f t="shared" si="10"/>
        <v>8</v>
      </c>
      <c r="R370" t="s">
        <v>2953</v>
      </c>
      <c r="S370" t="s">
        <v>2954</v>
      </c>
    </row>
    <row r="371" spans="1:19">
      <c r="A371" t="s">
        <v>16</v>
      </c>
      <c r="B371" t="s">
        <v>17</v>
      </c>
      <c r="C371" t="str">
        <f>TRIM(LEFT(B371, FIND(" ",B371, FIND(" ",B371, FIND(" ",B371)+1)+1)))</f>
        <v>Wayona Nylon Braided</v>
      </c>
      <c r="D371" t="s">
        <v>18</v>
      </c>
      <c r="E371" s="6" t="str">
        <f t="shared" si="11"/>
        <v>Computers&amp;Accessories</v>
      </c>
      <c r="F371">
        <v>399</v>
      </c>
      <c r="G371" s="4">
        <v>1099</v>
      </c>
      <c r="H371" s="4" t="str">
        <f>IF(Table1[[#This Row],[actual_price]]&lt;200, "&lt;₹200", IF(Table1[[#This Row],[actual_price]]&lt;=500, "₹200–₹500", "&gt;₹500"))</f>
        <v>&gt;₹500</v>
      </c>
      <c r="I371" s="1">
        <v>0.64</v>
      </c>
      <c r="J371">
        <v>4.2</v>
      </c>
      <c r="K371" s="4">
        <v>24270</v>
      </c>
      <c r="L371" s="13">
        <f>Table1[[#This Row],[rating_count]]*Table1[[#This Row],[actual_price]]</f>
        <v>26672730</v>
      </c>
      <c r="M371" t="s">
        <v>19</v>
      </c>
      <c r="N371" t="s">
        <v>20</v>
      </c>
      <c r="O371" t="s">
        <v>21</v>
      </c>
      <c r="P371" t="s">
        <v>22</v>
      </c>
      <c r="Q371">
        <f t="shared" si="10"/>
        <v>8</v>
      </c>
      <c r="R371" t="s">
        <v>23</v>
      </c>
      <c r="S371" t="s">
        <v>825</v>
      </c>
    </row>
    <row r="372" spans="1:19">
      <c r="A372" t="s">
        <v>3250</v>
      </c>
      <c r="B372" t="s">
        <v>3251</v>
      </c>
      <c r="C372" t="str">
        <f>TRIM(LEFT(B372, FIND(" ",B372, FIND(" ",B372, FIND(" ",B372)+1)+1)))</f>
        <v>Redmi 9 Activ</v>
      </c>
      <c r="D372" t="s">
        <v>2990</v>
      </c>
      <c r="E372" s="6" t="str">
        <f t="shared" si="11"/>
        <v>Electronics</v>
      </c>
      <c r="F372" s="2">
        <v>8499</v>
      </c>
      <c r="G372" s="4">
        <v>10999</v>
      </c>
      <c r="H372" s="4" t="str">
        <f>IF(Table1[[#This Row],[actual_price]]&lt;200, "&lt;₹200", IF(Table1[[#This Row],[actual_price]]&lt;=500, "₹200–₹500", "&gt;₹500"))</f>
        <v>&gt;₹500</v>
      </c>
      <c r="I372" s="1">
        <v>0.23</v>
      </c>
      <c r="J372">
        <v>4.0999999999999996</v>
      </c>
      <c r="K372" s="4">
        <v>313836</v>
      </c>
      <c r="L372" s="13">
        <f>Table1[[#This Row],[rating_count]]*Table1[[#This Row],[actual_price]]</f>
        <v>3451882164</v>
      </c>
      <c r="M372" t="s">
        <v>3252</v>
      </c>
      <c r="N372" t="s">
        <v>3253</v>
      </c>
      <c r="O372" t="s">
        <v>3254</v>
      </c>
      <c r="P372" t="s">
        <v>3255</v>
      </c>
      <c r="Q372">
        <f t="shared" si="10"/>
        <v>8</v>
      </c>
      <c r="R372" t="s">
        <v>3256</v>
      </c>
      <c r="S372" t="s">
        <v>3257</v>
      </c>
    </row>
    <row r="373" spans="1:19">
      <c r="A373" t="s">
        <v>3260</v>
      </c>
      <c r="B373" t="s">
        <v>3261</v>
      </c>
      <c r="C373" t="str">
        <f>TRIM(LEFT(B373, FIND(" ",B373, FIND(" ",B373, FIND(" ",B373)+1)+1)))</f>
        <v>Redmi 9A Sport</v>
      </c>
      <c r="D373" t="s">
        <v>2990</v>
      </c>
      <c r="E373" s="6" t="str">
        <f t="shared" si="11"/>
        <v>Electronics</v>
      </c>
      <c r="F373" s="2">
        <v>6499</v>
      </c>
      <c r="G373" s="4">
        <v>8499</v>
      </c>
      <c r="H373" s="4" t="str">
        <f>IF(Table1[[#This Row],[actual_price]]&lt;200, "&lt;₹200", IF(Table1[[#This Row],[actual_price]]&lt;=500, "₹200–₹500", "&gt;₹500"))</f>
        <v>&gt;₹500</v>
      </c>
      <c r="I373" s="1">
        <v>0.24</v>
      </c>
      <c r="J373">
        <v>4.0999999999999996</v>
      </c>
      <c r="K373" s="4">
        <v>313836</v>
      </c>
      <c r="L373" s="13">
        <f>Table1[[#This Row],[rating_count]]*Table1[[#This Row],[actual_price]]</f>
        <v>2667292164</v>
      </c>
      <c r="M373" t="s">
        <v>3262</v>
      </c>
      <c r="N373" t="s">
        <v>3253</v>
      </c>
      <c r="O373" t="s">
        <v>3254</v>
      </c>
      <c r="P373" t="s">
        <v>3255</v>
      </c>
      <c r="Q373">
        <f t="shared" si="10"/>
        <v>8</v>
      </c>
      <c r="R373" t="s">
        <v>3256</v>
      </c>
      <c r="S373" t="s">
        <v>3257</v>
      </c>
    </row>
    <row r="374" spans="1:19">
      <c r="A374" t="s">
        <v>3265</v>
      </c>
      <c r="B374" t="s">
        <v>2947</v>
      </c>
      <c r="C374" t="str">
        <f>TRIM(LEFT(B374, FIND(" ",B374, FIND(" ",B374, FIND(" ",B374)+1)+1)))</f>
        <v>Fire-Boltt Ninja Call</v>
      </c>
      <c r="D374" t="s">
        <v>2948</v>
      </c>
      <c r="E374" s="6" t="str">
        <f t="shared" si="11"/>
        <v>Electronics</v>
      </c>
      <c r="F374" s="2">
        <v>1799</v>
      </c>
      <c r="G374" s="4">
        <v>19999</v>
      </c>
      <c r="H374" s="4" t="str">
        <f>IF(Table1[[#This Row],[actual_price]]&lt;200, "&lt;₹200", IF(Table1[[#This Row],[actual_price]]&lt;=500, "₹200–₹500", "&gt;₹500"))</f>
        <v>&gt;₹500</v>
      </c>
      <c r="I374" s="1">
        <v>0.91</v>
      </c>
      <c r="J374">
        <v>4.2</v>
      </c>
      <c r="K374" s="4">
        <v>13937</v>
      </c>
      <c r="L374" s="13">
        <f>Table1[[#This Row],[rating_count]]*Table1[[#This Row],[actual_price]]</f>
        <v>278726063</v>
      </c>
      <c r="M374" t="s">
        <v>3266</v>
      </c>
      <c r="N374" t="s">
        <v>2950</v>
      </c>
      <c r="O374" t="s">
        <v>2951</v>
      </c>
      <c r="P374" t="s">
        <v>2952</v>
      </c>
      <c r="Q374">
        <f t="shared" si="10"/>
        <v>8</v>
      </c>
      <c r="R374" t="s">
        <v>2953</v>
      </c>
      <c r="S374" t="s">
        <v>2954</v>
      </c>
    </row>
    <row r="375" spans="1:19">
      <c r="A375" t="s">
        <v>3269</v>
      </c>
      <c r="B375" t="s">
        <v>3270</v>
      </c>
      <c r="C375" t="str">
        <f>TRIM(LEFT(B375, FIND(" ",B375, FIND(" ",B375, FIND(" ",B375)+1)+1)))</f>
        <v>Redmi 10A (Sea</v>
      </c>
      <c r="D375" t="s">
        <v>2990</v>
      </c>
      <c r="E375" s="6" t="str">
        <f t="shared" si="11"/>
        <v>Electronics</v>
      </c>
      <c r="F375" s="2">
        <v>8999</v>
      </c>
      <c r="G375" s="4">
        <v>11999</v>
      </c>
      <c r="H375" s="4" t="str">
        <f>IF(Table1[[#This Row],[actual_price]]&lt;200, "&lt;₹200", IF(Table1[[#This Row],[actual_price]]&lt;=500, "₹200–₹500", "&gt;₹500"))</f>
        <v>&gt;₹500</v>
      </c>
      <c r="I375" s="1">
        <v>0.25</v>
      </c>
      <c r="J375">
        <v>4</v>
      </c>
      <c r="K375" s="4">
        <v>12796</v>
      </c>
      <c r="L375" s="13">
        <f>Table1[[#This Row],[rating_count]]*Table1[[#This Row],[actual_price]]</f>
        <v>153539204</v>
      </c>
      <c r="M375" t="s">
        <v>3097</v>
      </c>
      <c r="N375" t="s">
        <v>3098</v>
      </c>
      <c r="O375" t="s">
        <v>3099</v>
      </c>
      <c r="P375" t="s">
        <v>3100</v>
      </c>
      <c r="Q375">
        <f t="shared" si="10"/>
        <v>8</v>
      </c>
      <c r="R375" t="s">
        <v>3101</v>
      </c>
      <c r="S375" t="s">
        <v>3102</v>
      </c>
    </row>
    <row r="376" spans="1:19">
      <c r="A376" t="s">
        <v>3273</v>
      </c>
      <c r="B376" t="s">
        <v>3274</v>
      </c>
      <c r="C376" t="str">
        <f>TRIM(LEFT(B376, FIND(" ",B376, FIND(" ",B376, FIND(" ",B376)+1)+1)))</f>
        <v>AGARO Blaze USB</v>
      </c>
      <c r="D376" t="s">
        <v>3275</v>
      </c>
      <c r="E376" s="6" t="str">
        <f t="shared" si="11"/>
        <v>Electronics</v>
      </c>
      <c r="F376">
        <v>139</v>
      </c>
      <c r="G376" s="4">
        <v>495</v>
      </c>
      <c r="H376" s="4" t="str">
        <f>IF(Table1[[#This Row],[actual_price]]&lt;200, "&lt;₹200", IF(Table1[[#This Row],[actual_price]]&lt;=500, "₹200–₹500", "&gt;₹500"))</f>
        <v>₹200–₹500</v>
      </c>
      <c r="I376" s="1">
        <v>0.72</v>
      </c>
      <c r="J376">
        <v>4.3</v>
      </c>
      <c r="K376" s="4">
        <v>14185</v>
      </c>
      <c r="L376" s="13">
        <f>Table1[[#This Row],[rating_count]]*Table1[[#This Row],[actual_price]]</f>
        <v>7021575</v>
      </c>
      <c r="M376" t="s">
        <v>3276</v>
      </c>
      <c r="N376" t="s">
        <v>2037</v>
      </c>
      <c r="O376" t="s">
        <v>2038</v>
      </c>
      <c r="P376" t="s">
        <v>2039</v>
      </c>
      <c r="Q376">
        <f t="shared" si="10"/>
        <v>8</v>
      </c>
      <c r="R376" t="s">
        <v>2040</v>
      </c>
      <c r="S376" t="s">
        <v>3277</v>
      </c>
    </row>
    <row r="377" spans="1:19">
      <c r="A377" t="s">
        <v>3280</v>
      </c>
      <c r="B377" t="s">
        <v>3281</v>
      </c>
      <c r="C377" t="str">
        <f>TRIM(LEFT(B377, FIND(" ",B377, FIND(" ",B377, FIND(" ",B377)+1)+1)))</f>
        <v>Fire-Boltt Visionary 1.78"</v>
      </c>
      <c r="D377" t="s">
        <v>2948</v>
      </c>
      <c r="E377" s="6" t="str">
        <f t="shared" si="11"/>
        <v>Electronics</v>
      </c>
      <c r="F377" s="2">
        <v>3999</v>
      </c>
      <c r="G377" s="4">
        <v>16999</v>
      </c>
      <c r="H377" s="4" t="str">
        <f>IF(Table1[[#This Row],[actual_price]]&lt;200, "&lt;₹200", IF(Table1[[#This Row],[actual_price]]&lt;=500, "₹200–₹500", "&gt;₹500"))</f>
        <v>&gt;₹500</v>
      </c>
      <c r="I377" s="1">
        <v>0.76</v>
      </c>
      <c r="J377">
        <v>4.3</v>
      </c>
      <c r="K377" s="4">
        <v>17159</v>
      </c>
      <c r="L377" s="13">
        <f>Table1[[#This Row],[rating_count]]*Table1[[#This Row],[actual_price]]</f>
        <v>291685841</v>
      </c>
      <c r="M377" t="s">
        <v>3282</v>
      </c>
      <c r="N377" t="s">
        <v>3283</v>
      </c>
      <c r="O377" t="s">
        <v>3284</v>
      </c>
      <c r="P377" t="s">
        <v>3285</v>
      </c>
      <c r="Q377">
        <f t="shared" si="10"/>
        <v>5</v>
      </c>
      <c r="R377" t="s">
        <v>3286</v>
      </c>
      <c r="S377" t="s">
        <v>3287</v>
      </c>
    </row>
    <row r="378" spans="1:19">
      <c r="A378" t="s">
        <v>3290</v>
      </c>
      <c r="B378" t="s">
        <v>3291</v>
      </c>
      <c r="C378" t="str">
        <f>TRIM(LEFT(B378, FIND(" ",B378, FIND(" ",B378, FIND(" ",B378)+1)+1)))</f>
        <v>Noise ColorFit Pro</v>
      </c>
      <c r="D378" t="s">
        <v>2948</v>
      </c>
      <c r="E378" s="6" t="str">
        <f t="shared" si="11"/>
        <v>Electronics</v>
      </c>
      <c r="F378" s="2">
        <v>2998</v>
      </c>
      <c r="G378" s="4">
        <v>5999</v>
      </c>
      <c r="H378" s="4" t="str">
        <f>IF(Table1[[#This Row],[actual_price]]&lt;200, "&lt;₹200", IF(Table1[[#This Row],[actual_price]]&lt;=500, "₹200–₹500", "&gt;₹500"))</f>
        <v>&gt;₹500</v>
      </c>
      <c r="I378" s="1">
        <v>0.5</v>
      </c>
      <c r="J378">
        <v>4.0999999999999996</v>
      </c>
      <c r="K378" s="4">
        <v>5179</v>
      </c>
      <c r="L378" s="13">
        <f>Table1[[#This Row],[rating_count]]*Table1[[#This Row],[actual_price]]</f>
        <v>31068821</v>
      </c>
      <c r="M378" t="s">
        <v>3292</v>
      </c>
      <c r="N378" t="s">
        <v>3293</v>
      </c>
      <c r="O378" t="s">
        <v>3294</v>
      </c>
      <c r="P378" t="s">
        <v>3295</v>
      </c>
      <c r="Q378">
        <f t="shared" si="10"/>
        <v>8</v>
      </c>
      <c r="R378" t="s">
        <v>3296</v>
      </c>
      <c r="S378" t="s">
        <v>3297</v>
      </c>
    </row>
    <row r="379" spans="1:19">
      <c r="A379" t="s">
        <v>27</v>
      </c>
      <c r="B379" t="s">
        <v>28</v>
      </c>
      <c r="C379" t="str">
        <f>TRIM(LEFT(B379, FIND(" ",B379, FIND(" ",B379, FIND(" ",B379)+1)+1)))</f>
        <v>Ambrane Unbreakable 60W</v>
      </c>
      <c r="D379" t="s">
        <v>18</v>
      </c>
      <c r="E379" s="6" t="str">
        <f t="shared" si="11"/>
        <v>Computers&amp;Accessories</v>
      </c>
      <c r="F379">
        <v>199</v>
      </c>
      <c r="G379" s="4">
        <v>349</v>
      </c>
      <c r="H379" s="4" t="str">
        <f>IF(Table1[[#This Row],[actual_price]]&lt;200, "&lt;₹200", IF(Table1[[#This Row],[actual_price]]&lt;=500, "₹200–₹500", "&gt;₹500"))</f>
        <v>₹200–₹500</v>
      </c>
      <c r="I379" s="1">
        <v>0.43</v>
      </c>
      <c r="J379">
        <v>4</v>
      </c>
      <c r="K379" s="4">
        <v>43993</v>
      </c>
      <c r="L379" s="13">
        <f>Table1[[#This Row],[rating_count]]*Table1[[#This Row],[actual_price]]</f>
        <v>15353557</v>
      </c>
      <c r="M379" t="s">
        <v>29</v>
      </c>
      <c r="N379" t="s">
        <v>30</v>
      </c>
      <c r="O379" t="s">
        <v>31</v>
      </c>
      <c r="P379" t="s">
        <v>32</v>
      </c>
      <c r="Q379">
        <f t="shared" si="10"/>
        <v>8</v>
      </c>
      <c r="R379" t="s">
        <v>33</v>
      </c>
      <c r="S379" t="s">
        <v>34</v>
      </c>
    </row>
    <row r="380" spans="1:19">
      <c r="A380" t="s">
        <v>3302</v>
      </c>
      <c r="B380" t="s">
        <v>3303</v>
      </c>
      <c r="C380" t="str">
        <f>TRIM(LEFT(B380, FIND(" ",B380, FIND(" ",B380, FIND(" ",B380)+1)+1)))</f>
        <v>iQOO Z6 Lite</v>
      </c>
      <c r="D380" t="s">
        <v>2990</v>
      </c>
      <c r="E380" s="6" t="str">
        <f t="shared" si="11"/>
        <v>Electronics</v>
      </c>
      <c r="F380" s="2">
        <v>15499</v>
      </c>
      <c r="G380" s="4">
        <v>18999</v>
      </c>
      <c r="H380" s="4" t="str">
        <f>IF(Table1[[#This Row],[actual_price]]&lt;200, "&lt;₹200", IF(Table1[[#This Row],[actual_price]]&lt;=500, "₹200–₹500", "&gt;₹500"))</f>
        <v>&gt;₹500</v>
      </c>
      <c r="I380" s="1">
        <v>0.18</v>
      </c>
      <c r="J380">
        <v>4.0999999999999996</v>
      </c>
      <c r="K380" s="4">
        <v>19252</v>
      </c>
      <c r="L380" s="13">
        <f>Table1[[#This Row],[rating_count]]*Table1[[#This Row],[actual_price]]</f>
        <v>365768748</v>
      </c>
      <c r="M380" t="s">
        <v>3304</v>
      </c>
      <c r="N380" t="s">
        <v>3305</v>
      </c>
      <c r="O380" t="s">
        <v>3306</v>
      </c>
      <c r="P380" t="s">
        <v>3307</v>
      </c>
      <c r="Q380">
        <f t="shared" si="10"/>
        <v>8</v>
      </c>
      <c r="R380" t="s">
        <v>3308</v>
      </c>
      <c r="S380" t="s">
        <v>3309</v>
      </c>
    </row>
    <row r="381" spans="1:19">
      <c r="A381" t="s">
        <v>37</v>
      </c>
      <c r="B381" t="s">
        <v>38</v>
      </c>
      <c r="C381" t="str">
        <f>TRIM(LEFT(B381, FIND(" ",B381, FIND(" ",B381, FIND(" ",B381)+1)+1)))</f>
        <v>Sounce Fast Phone</v>
      </c>
      <c r="D381" t="s">
        <v>18</v>
      </c>
      <c r="E381" s="6" t="str">
        <f t="shared" si="11"/>
        <v>Computers&amp;Accessories</v>
      </c>
      <c r="F381">
        <v>199</v>
      </c>
      <c r="G381" s="4">
        <v>999</v>
      </c>
      <c r="H381" s="4" t="str">
        <f>IF(Table1[[#This Row],[actual_price]]&lt;200, "&lt;₹200", IF(Table1[[#This Row],[actual_price]]&lt;=500, "₹200–₹500", "&gt;₹500"))</f>
        <v>&gt;₹500</v>
      </c>
      <c r="I381" s="1">
        <v>0.8</v>
      </c>
      <c r="J381">
        <v>3.9</v>
      </c>
      <c r="K381" s="4">
        <v>7928</v>
      </c>
      <c r="L381" s="13">
        <f>Table1[[#This Row],[rating_count]]*Table1[[#This Row],[actual_price]]</f>
        <v>7920072</v>
      </c>
      <c r="M381" t="s">
        <v>3312</v>
      </c>
      <c r="N381" t="s">
        <v>40</v>
      </c>
      <c r="O381" t="s">
        <v>41</v>
      </c>
      <c r="P381" t="s">
        <v>42</v>
      </c>
      <c r="Q381">
        <f t="shared" si="10"/>
        <v>8</v>
      </c>
      <c r="R381" t="s">
        <v>43</v>
      </c>
      <c r="S381" t="s">
        <v>3313</v>
      </c>
    </row>
    <row r="382" spans="1:19">
      <c r="A382" t="s">
        <v>3316</v>
      </c>
      <c r="B382" t="s">
        <v>2947</v>
      </c>
      <c r="C382" t="str">
        <f>TRIM(LEFT(B382, FIND(" ",B382, FIND(" ",B382, FIND(" ",B382)+1)+1)))</f>
        <v>Fire-Boltt Ninja Call</v>
      </c>
      <c r="D382" t="s">
        <v>2948</v>
      </c>
      <c r="E382" s="6" t="str">
        <f t="shared" si="11"/>
        <v>Electronics</v>
      </c>
      <c r="F382" s="2">
        <v>1799</v>
      </c>
      <c r="G382" s="4">
        <v>19999</v>
      </c>
      <c r="H382" s="4" t="str">
        <f>IF(Table1[[#This Row],[actual_price]]&lt;200, "&lt;₹200", IF(Table1[[#This Row],[actual_price]]&lt;=500, "₹200–₹500", "&gt;₹500"))</f>
        <v>&gt;₹500</v>
      </c>
      <c r="I382" s="1">
        <v>0.91</v>
      </c>
      <c r="J382">
        <v>4.2</v>
      </c>
      <c r="K382" s="4">
        <v>13937</v>
      </c>
      <c r="L382" s="13">
        <f>Table1[[#This Row],[rating_count]]*Table1[[#This Row],[actual_price]]</f>
        <v>278726063</v>
      </c>
      <c r="M382" t="s">
        <v>2949</v>
      </c>
      <c r="N382" t="s">
        <v>2950</v>
      </c>
      <c r="O382" t="s">
        <v>2951</v>
      </c>
      <c r="P382" t="s">
        <v>2952</v>
      </c>
      <c r="Q382">
        <f t="shared" si="10"/>
        <v>8</v>
      </c>
      <c r="R382" t="s">
        <v>2953</v>
      </c>
      <c r="S382" t="s">
        <v>2954</v>
      </c>
    </row>
    <row r="383" spans="1:19">
      <c r="A383" t="s">
        <v>3319</v>
      </c>
      <c r="B383" t="s">
        <v>3320</v>
      </c>
      <c r="C383" t="str">
        <f>TRIM(LEFT(B383, FIND(" ",B383, FIND(" ",B383, FIND(" ",B383)+1)+1)))</f>
        <v>Redmi 10A (Slate</v>
      </c>
      <c r="D383" t="s">
        <v>2990</v>
      </c>
      <c r="E383" s="6" t="str">
        <f t="shared" si="11"/>
        <v>Electronics</v>
      </c>
      <c r="F383" s="2">
        <v>8999</v>
      </c>
      <c r="G383" s="4">
        <v>11999</v>
      </c>
      <c r="H383" s="4" t="str">
        <f>IF(Table1[[#This Row],[actual_price]]&lt;200, "&lt;₹200", IF(Table1[[#This Row],[actual_price]]&lt;=500, "₹200–₹500", "&gt;₹500"))</f>
        <v>&gt;₹500</v>
      </c>
      <c r="I383" s="1">
        <v>0.25</v>
      </c>
      <c r="J383">
        <v>4</v>
      </c>
      <c r="K383" s="4">
        <v>12796</v>
      </c>
      <c r="L383" s="13">
        <f>Table1[[#This Row],[rating_count]]*Table1[[#This Row],[actual_price]]</f>
        <v>153539204</v>
      </c>
      <c r="M383" t="s">
        <v>3097</v>
      </c>
      <c r="N383" t="s">
        <v>3098</v>
      </c>
      <c r="O383" t="s">
        <v>3099</v>
      </c>
      <c r="P383" t="s">
        <v>3100</v>
      </c>
      <c r="Q383">
        <f t="shared" si="10"/>
        <v>8</v>
      </c>
      <c r="R383" t="s">
        <v>3101</v>
      </c>
      <c r="S383" t="s">
        <v>3102</v>
      </c>
    </row>
    <row r="384" spans="1:19">
      <c r="A384" t="s">
        <v>3323</v>
      </c>
      <c r="B384" t="s">
        <v>3324</v>
      </c>
      <c r="C384" t="str">
        <f>TRIM(LEFT(B384, FIND(" ",B384, FIND(" ",B384, FIND(" ",B384)+1)+1)))</f>
        <v>Duracell 38W Fast</v>
      </c>
      <c r="D384" t="s">
        <v>3107</v>
      </c>
      <c r="E384" s="6" t="str">
        <f t="shared" si="11"/>
        <v>Electronics</v>
      </c>
      <c r="F384">
        <v>873</v>
      </c>
      <c r="G384" s="4">
        <v>1699</v>
      </c>
      <c r="H384" s="4" t="str">
        <f>IF(Table1[[#This Row],[actual_price]]&lt;200, "&lt;₹200", IF(Table1[[#This Row],[actual_price]]&lt;=500, "₹200–₹500", "&gt;₹500"))</f>
        <v>&gt;₹500</v>
      </c>
      <c r="I384" s="1">
        <v>0.49</v>
      </c>
      <c r="J384">
        <v>4.4000000000000004</v>
      </c>
      <c r="K384" s="4">
        <v>1680</v>
      </c>
      <c r="L384" s="13">
        <f>Table1[[#This Row],[rating_count]]*Table1[[#This Row],[actual_price]]</f>
        <v>2854320</v>
      </c>
      <c r="M384" t="s">
        <v>3325</v>
      </c>
      <c r="N384" t="s">
        <v>3326</v>
      </c>
      <c r="O384" t="s">
        <v>3327</v>
      </c>
      <c r="P384" t="s">
        <v>3328</v>
      </c>
      <c r="Q384">
        <f t="shared" si="10"/>
        <v>8</v>
      </c>
      <c r="R384" t="s">
        <v>3329</v>
      </c>
      <c r="S384" t="s">
        <v>3330</v>
      </c>
    </row>
    <row r="385" spans="1:19">
      <c r="A385" t="s">
        <v>3333</v>
      </c>
      <c r="B385" t="s">
        <v>3334</v>
      </c>
      <c r="C385" t="str">
        <f>TRIM(LEFT(B385, FIND(" ",B385, FIND(" ",B385, FIND(" ",B385)+1)+1)))</f>
        <v>realme narzo 50</v>
      </c>
      <c r="D385" t="s">
        <v>2990</v>
      </c>
      <c r="E385" s="6" t="str">
        <f t="shared" si="11"/>
        <v>Electronics</v>
      </c>
      <c r="F385" s="2">
        <v>12999</v>
      </c>
      <c r="G385" s="4">
        <v>15999</v>
      </c>
      <c r="H385" s="4" t="str">
        <f>IF(Table1[[#This Row],[actual_price]]&lt;200, "&lt;₹200", IF(Table1[[#This Row],[actual_price]]&lt;=500, "₹200–₹500", "&gt;₹500"))</f>
        <v>&gt;₹500</v>
      </c>
      <c r="I385" s="1">
        <v>0.19</v>
      </c>
      <c r="J385">
        <v>4.2</v>
      </c>
      <c r="K385" s="4">
        <v>13246</v>
      </c>
      <c r="L385" s="13">
        <f>Table1[[#This Row],[rating_count]]*Table1[[#This Row],[actual_price]]</f>
        <v>211922754</v>
      </c>
      <c r="M385" t="s">
        <v>3335</v>
      </c>
      <c r="N385" t="s">
        <v>3336</v>
      </c>
      <c r="O385" t="s">
        <v>3337</v>
      </c>
      <c r="P385" t="s">
        <v>3338</v>
      </c>
      <c r="Q385">
        <f t="shared" si="10"/>
        <v>8</v>
      </c>
      <c r="R385" t="s">
        <v>3339</v>
      </c>
      <c r="S385" t="s">
        <v>3340</v>
      </c>
    </row>
    <row r="386" spans="1:19">
      <c r="A386" t="s">
        <v>3343</v>
      </c>
      <c r="B386" t="s">
        <v>3344</v>
      </c>
      <c r="C386" t="str">
        <f>TRIM(LEFT(B386, FIND(" ",B386, FIND(" ",B386, FIND(" ",B386)+1)+1)))</f>
        <v>WeCool Bluetooth Extendable</v>
      </c>
      <c r="D386" t="s">
        <v>3345</v>
      </c>
      <c r="E386" s="6" t="str">
        <f t="shared" si="11"/>
        <v>Electronics</v>
      </c>
      <c r="F386">
        <v>539</v>
      </c>
      <c r="G386" s="4">
        <v>1599</v>
      </c>
      <c r="H386" s="4" t="str">
        <f>IF(Table1[[#This Row],[actual_price]]&lt;200, "&lt;₹200", IF(Table1[[#This Row],[actual_price]]&lt;=500, "₹200–₹500", "&gt;₹500"))</f>
        <v>&gt;₹500</v>
      </c>
      <c r="I386" s="1">
        <v>0.66</v>
      </c>
      <c r="J386">
        <v>3.8</v>
      </c>
      <c r="K386" s="4">
        <v>14648</v>
      </c>
      <c r="L386" s="13">
        <f>Table1[[#This Row],[rating_count]]*Table1[[#This Row],[actual_price]]</f>
        <v>23422152</v>
      </c>
      <c r="M386" t="s">
        <v>3346</v>
      </c>
      <c r="N386" t="s">
        <v>3347</v>
      </c>
      <c r="O386" t="s">
        <v>3348</v>
      </c>
      <c r="P386" t="s">
        <v>3349</v>
      </c>
      <c r="Q386">
        <f t="shared" ref="Q386:Q449" si="12">IF(P386="",0,LEN(O386)-LEN(SUBSTITUTE(O386,",",""))+1)</f>
        <v>8</v>
      </c>
      <c r="R386" t="s">
        <v>3350</v>
      </c>
      <c r="S386" t="s">
        <v>3351</v>
      </c>
    </row>
    <row r="387" spans="1:19">
      <c r="A387" t="s">
        <v>3354</v>
      </c>
      <c r="B387" t="s">
        <v>2958</v>
      </c>
      <c r="C387" t="str">
        <f>TRIM(LEFT(B387, FIND(" ",B387, FIND(" ",B387, FIND(" ",B387)+1)+1)))</f>
        <v>Fire-Boltt Phoenix Smart</v>
      </c>
      <c r="D387" t="s">
        <v>2948</v>
      </c>
      <c r="E387" s="6" t="str">
        <f t="shared" ref="E387:E450" si="13">LEFT(D387, FIND("|", D387 &amp; "|") - 1)</f>
        <v>Electronics</v>
      </c>
      <c r="F387" s="2">
        <v>1999</v>
      </c>
      <c r="G387" s="4">
        <v>9999</v>
      </c>
      <c r="H387" s="4" t="str">
        <f>IF(Table1[[#This Row],[actual_price]]&lt;200, "&lt;₹200", IF(Table1[[#This Row],[actual_price]]&lt;=500, "₹200–₹500", "&gt;₹500"))</f>
        <v>&gt;₹500</v>
      </c>
      <c r="I387" s="1">
        <v>0.8</v>
      </c>
      <c r="J387">
        <v>4.3</v>
      </c>
      <c r="K387" s="4">
        <v>27696</v>
      </c>
      <c r="L387" s="13">
        <f>Table1[[#This Row],[rating_count]]*Table1[[#This Row],[actual_price]]</f>
        <v>276932304</v>
      </c>
      <c r="M387" t="s">
        <v>3355</v>
      </c>
      <c r="N387" t="s">
        <v>2960</v>
      </c>
      <c r="O387" t="s">
        <v>2961</v>
      </c>
      <c r="P387" t="s">
        <v>2962</v>
      </c>
      <c r="Q387">
        <f t="shared" si="12"/>
        <v>8</v>
      </c>
      <c r="R387" t="s">
        <v>2963</v>
      </c>
      <c r="S387" t="s">
        <v>2964</v>
      </c>
    </row>
    <row r="388" spans="1:19">
      <c r="A388" t="s">
        <v>3358</v>
      </c>
      <c r="B388" t="s">
        <v>3359</v>
      </c>
      <c r="C388" t="str">
        <f>TRIM(LEFT(B388, FIND(" ",B388, FIND(" ",B388, FIND(" ",B388)+1)+1)))</f>
        <v>OPPO A74 5G</v>
      </c>
      <c r="D388" t="s">
        <v>2990</v>
      </c>
      <c r="E388" s="6" t="str">
        <f t="shared" si="13"/>
        <v>Electronics</v>
      </c>
      <c r="F388" s="2">
        <v>15490</v>
      </c>
      <c r="G388" s="4">
        <v>20990</v>
      </c>
      <c r="H388" s="4" t="str">
        <f>IF(Table1[[#This Row],[actual_price]]&lt;200, "&lt;₹200", IF(Table1[[#This Row],[actual_price]]&lt;=500, "₹200–₹500", "&gt;₹500"))</f>
        <v>&gt;₹500</v>
      </c>
      <c r="I388" s="1">
        <v>0.26</v>
      </c>
      <c r="J388">
        <v>4.2</v>
      </c>
      <c r="K388" s="4">
        <v>32916</v>
      </c>
      <c r="L388" s="13">
        <f>Table1[[#This Row],[rating_count]]*Table1[[#This Row],[actual_price]]</f>
        <v>690906840</v>
      </c>
      <c r="M388" t="s">
        <v>3360</v>
      </c>
      <c r="N388" t="s">
        <v>3361</v>
      </c>
      <c r="O388" t="s">
        <v>3362</v>
      </c>
      <c r="P388" t="s">
        <v>3363</v>
      </c>
      <c r="Q388">
        <f t="shared" si="12"/>
        <v>8</v>
      </c>
      <c r="R388" t="s">
        <v>3364</v>
      </c>
      <c r="S388" t="s">
        <v>3365</v>
      </c>
    </row>
    <row r="389" spans="1:19">
      <c r="A389" t="s">
        <v>3368</v>
      </c>
      <c r="B389" t="s">
        <v>3369</v>
      </c>
      <c r="C389" t="str">
        <f>TRIM(LEFT(B389, FIND(" ",B389, FIND(" ",B389, FIND(" ",B389)+1)+1)))</f>
        <v>Redmi Note 11</v>
      </c>
      <c r="D389" t="s">
        <v>2990</v>
      </c>
      <c r="E389" s="6" t="str">
        <f t="shared" si="13"/>
        <v>Electronics</v>
      </c>
      <c r="F389" s="2">
        <v>19999</v>
      </c>
      <c r="G389" s="4">
        <v>24999</v>
      </c>
      <c r="H389" s="4" t="str">
        <f>IF(Table1[[#This Row],[actual_price]]&lt;200, "&lt;₹200", IF(Table1[[#This Row],[actual_price]]&lt;=500, "₹200–₹500", "&gt;₹500"))</f>
        <v>&gt;₹500</v>
      </c>
      <c r="I389" s="1">
        <v>0.2</v>
      </c>
      <c r="J389">
        <v>3.9</v>
      </c>
      <c r="K389" s="4">
        <v>25824</v>
      </c>
      <c r="L389" s="13">
        <f>Table1[[#This Row],[rating_count]]*Table1[[#This Row],[actual_price]]</f>
        <v>645574176</v>
      </c>
      <c r="M389" t="s">
        <v>3370</v>
      </c>
      <c r="N389" t="s">
        <v>3371</v>
      </c>
      <c r="O389" t="s">
        <v>3372</v>
      </c>
      <c r="P389" t="s">
        <v>3373</v>
      </c>
      <c r="Q389">
        <f t="shared" si="12"/>
        <v>8</v>
      </c>
      <c r="R389" t="s">
        <v>3374</v>
      </c>
      <c r="S389" t="s">
        <v>3375</v>
      </c>
    </row>
    <row r="390" spans="1:19">
      <c r="A390" t="s">
        <v>3378</v>
      </c>
      <c r="B390" t="s">
        <v>3379</v>
      </c>
      <c r="C390" t="str">
        <f>TRIM(LEFT(B390, FIND(" ",B390, FIND(" ",B390, FIND(" ",B390)+1)+1)))</f>
        <v>Samsung Original 25W</v>
      </c>
      <c r="D390" t="s">
        <v>3162</v>
      </c>
      <c r="E390" s="6" t="str">
        <f t="shared" si="13"/>
        <v>Electronics</v>
      </c>
      <c r="F390" s="2">
        <v>1075</v>
      </c>
      <c r="G390" s="4">
        <v>1699</v>
      </c>
      <c r="H390" s="4" t="str">
        <f>IF(Table1[[#This Row],[actual_price]]&lt;200, "&lt;₹200", IF(Table1[[#This Row],[actual_price]]&lt;=500, "₹200–₹500", "&gt;₹500"))</f>
        <v>&gt;₹500</v>
      </c>
      <c r="I390" s="1">
        <v>0.37</v>
      </c>
      <c r="J390">
        <v>4.4000000000000004</v>
      </c>
      <c r="K390" s="4">
        <v>7462</v>
      </c>
      <c r="L390" s="13">
        <f>Table1[[#This Row],[rating_count]]*Table1[[#This Row],[actual_price]]</f>
        <v>12677938</v>
      </c>
      <c r="M390" t="s">
        <v>3380</v>
      </c>
      <c r="N390" t="s">
        <v>3381</v>
      </c>
      <c r="O390" t="s">
        <v>3382</v>
      </c>
      <c r="P390" t="s">
        <v>3383</v>
      </c>
      <c r="Q390">
        <f t="shared" si="12"/>
        <v>8</v>
      </c>
      <c r="R390" t="s">
        <v>3384</v>
      </c>
      <c r="S390" t="s">
        <v>3385</v>
      </c>
    </row>
    <row r="391" spans="1:19">
      <c r="A391" t="s">
        <v>3388</v>
      </c>
      <c r="B391" t="s">
        <v>3389</v>
      </c>
      <c r="C391" t="str">
        <f>TRIM(LEFT(B391, FIND(" ",B391, FIND(" ",B391, FIND(" ",B391)+1)+1)))</f>
        <v>realme Buds Classic</v>
      </c>
      <c r="D391" t="s">
        <v>3066</v>
      </c>
      <c r="E391" s="6" t="str">
        <f t="shared" si="13"/>
        <v>Electronics</v>
      </c>
      <c r="F391">
        <v>399</v>
      </c>
      <c r="G391" s="4">
        <v>699</v>
      </c>
      <c r="H391" s="4" t="str">
        <f>IF(Table1[[#This Row],[actual_price]]&lt;200, "&lt;₹200", IF(Table1[[#This Row],[actual_price]]&lt;=500, "₹200–₹500", "&gt;₹500"))</f>
        <v>&gt;₹500</v>
      </c>
      <c r="I391" s="1">
        <v>0.43</v>
      </c>
      <c r="J391">
        <v>4</v>
      </c>
      <c r="K391" s="4">
        <v>37817</v>
      </c>
      <c r="L391" s="13">
        <f>Table1[[#This Row],[rating_count]]*Table1[[#This Row],[actual_price]]</f>
        <v>26434083</v>
      </c>
      <c r="M391" t="s">
        <v>3390</v>
      </c>
      <c r="N391" t="s">
        <v>3391</v>
      </c>
      <c r="O391" t="s">
        <v>3392</v>
      </c>
      <c r="P391" t="s">
        <v>3393</v>
      </c>
      <c r="Q391">
        <f t="shared" si="12"/>
        <v>8</v>
      </c>
      <c r="R391" t="s">
        <v>3394</v>
      </c>
      <c r="S391" t="s">
        <v>3395</v>
      </c>
    </row>
    <row r="392" spans="1:19">
      <c r="A392" t="s">
        <v>3398</v>
      </c>
      <c r="B392" t="s">
        <v>3399</v>
      </c>
      <c r="C392" t="str">
        <f>TRIM(LEFT(B392, FIND(" ",B392, FIND(" ",B392, FIND(" ",B392)+1)+1)))</f>
        <v>Noise ColorFit Pulse</v>
      </c>
      <c r="D392" t="s">
        <v>2948</v>
      </c>
      <c r="E392" s="6" t="str">
        <f t="shared" si="13"/>
        <v>Electronics</v>
      </c>
      <c r="F392" s="2">
        <v>1999</v>
      </c>
      <c r="G392" s="4">
        <v>3990</v>
      </c>
      <c r="H392" s="4" t="str">
        <f>IF(Table1[[#This Row],[actual_price]]&lt;200, "&lt;₹200", IF(Table1[[#This Row],[actual_price]]&lt;=500, "₹200–₹500", "&gt;₹500"))</f>
        <v>&gt;₹500</v>
      </c>
      <c r="I392" s="1">
        <v>0.5</v>
      </c>
      <c r="J392">
        <v>4</v>
      </c>
      <c r="K392" s="4">
        <v>30254</v>
      </c>
      <c r="L392" s="13">
        <f>Table1[[#This Row],[rating_count]]*Table1[[#This Row],[actual_price]]</f>
        <v>120713460</v>
      </c>
      <c r="M392" t="s">
        <v>3400</v>
      </c>
      <c r="N392" t="s">
        <v>3174</v>
      </c>
      <c r="O392" t="s">
        <v>3175</v>
      </c>
      <c r="P392" t="s">
        <v>3176</v>
      </c>
      <c r="Q392">
        <f t="shared" si="12"/>
        <v>8</v>
      </c>
      <c r="R392" t="s">
        <v>3177</v>
      </c>
      <c r="S392" t="s">
        <v>3178</v>
      </c>
    </row>
    <row r="393" spans="1:19">
      <c r="A393" t="s">
        <v>3403</v>
      </c>
      <c r="B393" t="s">
        <v>3404</v>
      </c>
      <c r="C393" t="str">
        <f>TRIM(LEFT(B393, FIND(" ",B393, FIND(" ",B393, FIND(" ",B393)+1)+1)))</f>
        <v>boAt Wave Call</v>
      </c>
      <c r="D393" t="s">
        <v>2948</v>
      </c>
      <c r="E393" s="6" t="str">
        <f t="shared" si="13"/>
        <v>Electronics</v>
      </c>
      <c r="F393" s="2">
        <v>1999</v>
      </c>
      <c r="G393" s="4">
        <v>7990</v>
      </c>
      <c r="H393" s="4" t="str">
        <f>IF(Table1[[#This Row],[actual_price]]&lt;200, "&lt;₹200", IF(Table1[[#This Row],[actual_price]]&lt;=500, "₹200–₹500", "&gt;₹500"))</f>
        <v>&gt;₹500</v>
      </c>
      <c r="I393" s="1">
        <v>0.75</v>
      </c>
      <c r="J393">
        <v>3.8</v>
      </c>
      <c r="K393" s="4">
        <v>17831</v>
      </c>
      <c r="L393" s="13">
        <f>Table1[[#This Row],[rating_count]]*Table1[[#This Row],[actual_price]]</f>
        <v>142469690</v>
      </c>
      <c r="M393" t="s">
        <v>2969</v>
      </c>
      <c r="N393" t="s">
        <v>2970</v>
      </c>
      <c r="O393" t="s">
        <v>2971</v>
      </c>
      <c r="P393" t="s">
        <v>2972</v>
      </c>
      <c r="Q393">
        <f t="shared" si="12"/>
        <v>8</v>
      </c>
      <c r="R393" t="s">
        <v>2973</v>
      </c>
      <c r="S393" t="s">
        <v>2974</v>
      </c>
    </row>
    <row r="394" spans="1:19">
      <c r="A394" t="s">
        <v>47</v>
      </c>
      <c r="B394" t="s">
        <v>48</v>
      </c>
      <c r="C394" t="str">
        <f>TRIM(LEFT(B394, FIND(" ",B394, FIND(" ",B394, FIND(" ",B394)+1)+1)))</f>
        <v>boAt Deuce USB</v>
      </c>
      <c r="D394" t="s">
        <v>18</v>
      </c>
      <c r="E394" s="6" t="str">
        <f t="shared" si="13"/>
        <v>Computers&amp;Accessories</v>
      </c>
      <c r="F394">
        <v>329</v>
      </c>
      <c r="G394" s="4">
        <v>699</v>
      </c>
      <c r="H394" s="4" t="str">
        <f>IF(Table1[[#This Row],[actual_price]]&lt;200, "&lt;₹200", IF(Table1[[#This Row],[actual_price]]&lt;=500, "₹200–₹500", "&gt;₹500"))</f>
        <v>&gt;₹500</v>
      </c>
      <c r="I394" s="1">
        <v>0.53</v>
      </c>
      <c r="J394">
        <v>4.2</v>
      </c>
      <c r="K394" s="4">
        <v>94364</v>
      </c>
      <c r="L394" s="13">
        <f>Table1[[#This Row],[rating_count]]*Table1[[#This Row],[actual_price]]</f>
        <v>65960436</v>
      </c>
      <c r="M394" t="s">
        <v>49</v>
      </c>
      <c r="N394" t="s">
        <v>50</v>
      </c>
      <c r="O394" t="s">
        <v>51</v>
      </c>
      <c r="P394" t="s">
        <v>52</v>
      </c>
      <c r="Q394">
        <f t="shared" si="12"/>
        <v>8</v>
      </c>
      <c r="R394" t="s">
        <v>53</v>
      </c>
      <c r="S394" t="s">
        <v>54</v>
      </c>
    </row>
    <row r="395" spans="1:19">
      <c r="A395" t="s">
        <v>57</v>
      </c>
      <c r="B395" t="s">
        <v>58</v>
      </c>
      <c r="C395" t="str">
        <f>TRIM(LEFT(B395, FIND(" ",B395, FIND(" ",B395, FIND(" ",B395)+1)+1)))</f>
        <v>Portronics Konnect L</v>
      </c>
      <c r="D395" t="s">
        <v>18</v>
      </c>
      <c r="E395" s="6" t="str">
        <f t="shared" si="13"/>
        <v>Computers&amp;Accessories</v>
      </c>
      <c r="F395">
        <v>154</v>
      </c>
      <c r="G395" s="4">
        <v>399</v>
      </c>
      <c r="H395" s="4" t="str">
        <f>IF(Table1[[#This Row],[actual_price]]&lt;200, "&lt;₹200", IF(Table1[[#This Row],[actual_price]]&lt;=500, "₹200–₹500", "&gt;₹500"))</f>
        <v>₹200–₹500</v>
      </c>
      <c r="I395" s="1">
        <v>0.61</v>
      </c>
      <c r="J395">
        <v>4.2</v>
      </c>
      <c r="K395" s="4">
        <v>16905</v>
      </c>
      <c r="L395" s="13">
        <f>Table1[[#This Row],[rating_count]]*Table1[[#This Row],[actual_price]]</f>
        <v>6745095</v>
      </c>
      <c r="M395" t="s">
        <v>59</v>
      </c>
      <c r="N395" t="s">
        <v>60</v>
      </c>
      <c r="O395" t="s">
        <v>61</v>
      </c>
      <c r="P395" t="s">
        <v>62</v>
      </c>
      <c r="Q395">
        <f t="shared" si="12"/>
        <v>8</v>
      </c>
      <c r="R395" t="s">
        <v>63</v>
      </c>
      <c r="S395" t="s">
        <v>13023</v>
      </c>
    </row>
    <row r="396" spans="1:19">
      <c r="A396" t="s">
        <v>3411</v>
      </c>
      <c r="B396" t="s">
        <v>3412</v>
      </c>
      <c r="C396" t="str">
        <f>TRIM(LEFT(B396, FIND(" ",B396, FIND(" ",B396, FIND(" ",B396)+1)+1)))</f>
        <v>iQOO Neo 6</v>
      </c>
      <c r="D396" t="s">
        <v>2990</v>
      </c>
      <c r="E396" s="6" t="str">
        <f t="shared" si="13"/>
        <v>Electronics</v>
      </c>
      <c r="F396" s="2">
        <v>28999</v>
      </c>
      <c r="G396" s="4">
        <v>34999</v>
      </c>
      <c r="H396" s="4" t="str">
        <f>IF(Table1[[#This Row],[actual_price]]&lt;200, "&lt;₹200", IF(Table1[[#This Row],[actual_price]]&lt;=500, "₹200–₹500", "&gt;₹500"))</f>
        <v>&gt;₹500</v>
      </c>
      <c r="I396" s="1">
        <v>0.17</v>
      </c>
      <c r="J396">
        <v>4.4000000000000004</v>
      </c>
      <c r="K396" s="4">
        <v>20311</v>
      </c>
      <c r="L396" s="13">
        <f>Table1[[#This Row],[rating_count]]*Table1[[#This Row],[actual_price]]</f>
        <v>710864689</v>
      </c>
      <c r="M396" t="s">
        <v>3413</v>
      </c>
      <c r="N396" t="s">
        <v>3414</v>
      </c>
      <c r="O396" t="s">
        <v>3415</v>
      </c>
      <c r="P396" t="s">
        <v>3416</v>
      </c>
      <c r="Q396">
        <f t="shared" si="12"/>
        <v>2</v>
      </c>
      <c r="R396" t="s">
        <v>3417</v>
      </c>
      <c r="S396" t="s">
        <v>3418</v>
      </c>
    </row>
    <row r="397" spans="1:19">
      <c r="A397" t="s">
        <v>3421</v>
      </c>
      <c r="B397" t="s">
        <v>3422</v>
      </c>
      <c r="C397" t="str">
        <f>TRIM(LEFT(B397, FIND(" ",B397, FIND(" ",B397, FIND(" ",B397)+1)+1)))</f>
        <v>boAt Xtend Smartwatch</v>
      </c>
      <c r="D397" t="s">
        <v>2948</v>
      </c>
      <c r="E397" s="6" t="str">
        <f t="shared" si="13"/>
        <v>Electronics</v>
      </c>
      <c r="F397" s="2">
        <v>2299</v>
      </c>
      <c r="G397" s="4">
        <v>7990</v>
      </c>
      <c r="H397" s="4" t="str">
        <f>IF(Table1[[#This Row],[actual_price]]&lt;200, "&lt;₹200", IF(Table1[[#This Row],[actual_price]]&lt;=500, "₹200–₹500", "&gt;₹500"))</f>
        <v>&gt;₹500</v>
      </c>
      <c r="I397" s="1">
        <v>0.71</v>
      </c>
      <c r="J397">
        <v>4.2</v>
      </c>
      <c r="K397" s="4">
        <v>69622</v>
      </c>
      <c r="L397" s="13">
        <f>Table1[[#This Row],[rating_count]]*Table1[[#This Row],[actual_price]]</f>
        <v>556279780</v>
      </c>
      <c r="M397" t="s">
        <v>3423</v>
      </c>
      <c r="N397" t="s">
        <v>3424</v>
      </c>
      <c r="O397" t="s">
        <v>3425</v>
      </c>
      <c r="P397" t="s">
        <v>3426</v>
      </c>
      <c r="Q397">
        <f t="shared" si="12"/>
        <v>8</v>
      </c>
      <c r="R397" t="s">
        <v>3427</v>
      </c>
      <c r="S397" t="s">
        <v>3428</v>
      </c>
    </row>
    <row r="398" spans="1:19">
      <c r="A398" t="s">
        <v>3431</v>
      </c>
      <c r="B398" t="s">
        <v>3432</v>
      </c>
      <c r="C398" t="str">
        <f>TRIM(LEFT(B398, FIND(" ",B398, FIND(" ",B398, FIND(" ",B398)+1)+1)))</f>
        <v>Tygot Bluetooth Extendable</v>
      </c>
      <c r="D398" t="s">
        <v>3433</v>
      </c>
      <c r="E398" s="6" t="str">
        <f t="shared" si="13"/>
        <v>Electronics</v>
      </c>
      <c r="F398">
        <v>399</v>
      </c>
      <c r="G398" s="4">
        <v>1999</v>
      </c>
      <c r="H398" s="4" t="str">
        <f>IF(Table1[[#This Row],[actual_price]]&lt;200, "&lt;₹200", IF(Table1[[#This Row],[actual_price]]&lt;=500, "₹200–₹500", "&gt;₹500"))</f>
        <v>&gt;₹500</v>
      </c>
      <c r="I398" s="1">
        <v>0.8</v>
      </c>
      <c r="J398">
        <v>4</v>
      </c>
      <c r="K398" s="4">
        <v>3382</v>
      </c>
      <c r="L398" s="13">
        <f>Table1[[#This Row],[rating_count]]*Table1[[#This Row],[actual_price]]</f>
        <v>6760618</v>
      </c>
      <c r="M398" t="s">
        <v>3434</v>
      </c>
      <c r="N398" t="s">
        <v>3435</v>
      </c>
      <c r="O398" t="s">
        <v>3436</v>
      </c>
      <c r="P398" t="s">
        <v>3437</v>
      </c>
      <c r="Q398">
        <f t="shared" si="12"/>
        <v>8</v>
      </c>
      <c r="R398" t="s">
        <v>3438</v>
      </c>
      <c r="S398" t="s">
        <v>13037</v>
      </c>
    </row>
    <row r="399" spans="1:19">
      <c r="A399" t="s">
        <v>3441</v>
      </c>
      <c r="B399" t="s">
        <v>3442</v>
      </c>
      <c r="C399" t="str">
        <f>TRIM(LEFT(B399, FIND(" ",B399, FIND(" ",B399, FIND(" ",B399)+1)+1)))</f>
        <v>Samsung EVO Plus</v>
      </c>
      <c r="D399" t="s">
        <v>3024</v>
      </c>
      <c r="E399" s="6" t="str">
        <f t="shared" si="13"/>
        <v>Electronics</v>
      </c>
      <c r="F399" s="2">
        <v>1149</v>
      </c>
      <c r="G399" s="4">
        <v>3999</v>
      </c>
      <c r="H399" s="4" t="str">
        <f>IF(Table1[[#This Row],[actual_price]]&lt;200, "&lt;₹200", IF(Table1[[#This Row],[actual_price]]&lt;=500, "₹200–₹500", "&gt;₹500"))</f>
        <v>&gt;₹500</v>
      </c>
      <c r="I399" s="1">
        <v>0.71</v>
      </c>
      <c r="J399">
        <v>4.3</v>
      </c>
      <c r="K399" s="4">
        <v>140036</v>
      </c>
      <c r="L399" s="13">
        <f>Table1[[#This Row],[rating_count]]*Table1[[#This Row],[actual_price]]</f>
        <v>560003964</v>
      </c>
      <c r="M399" t="s">
        <v>3443</v>
      </c>
      <c r="N399" t="s">
        <v>3444</v>
      </c>
      <c r="O399" t="s">
        <v>3445</v>
      </c>
      <c r="P399" t="s">
        <v>3446</v>
      </c>
      <c r="Q399">
        <f t="shared" si="12"/>
        <v>8</v>
      </c>
      <c r="R399" t="s">
        <v>3447</v>
      </c>
      <c r="S399" t="s">
        <v>3448</v>
      </c>
    </row>
    <row r="400" spans="1:19">
      <c r="A400" t="s">
        <v>3451</v>
      </c>
      <c r="B400" t="s">
        <v>3452</v>
      </c>
      <c r="C400" t="str">
        <f>TRIM(LEFT(B400, FIND(" ",B400, FIND(" ",B400, FIND(" ",B400)+1)+1)))</f>
        <v>Portronics Adapto 20</v>
      </c>
      <c r="D400" t="s">
        <v>3162</v>
      </c>
      <c r="E400" s="6" t="str">
        <f t="shared" si="13"/>
        <v>Electronics</v>
      </c>
      <c r="F400">
        <v>529</v>
      </c>
      <c r="G400" s="4">
        <v>1499</v>
      </c>
      <c r="H400" s="4" t="str">
        <f>IF(Table1[[#This Row],[actual_price]]&lt;200, "&lt;₹200", IF(Table1[[#This Row],[actual_price]]&lt;=500, "₹200–₹500", "&gt;₹500"))</f>
        <v>&gt;₹500</v>
      </c>
      <c r="I400" s="1">
        <v>0.65</v>
      </c>
      <c r="J400">
        <v>4.0999999999999996</v>
      </c>
      <c r="K400" s="4">
        <v>8599</v>
      </c>
      <c r="L400" s="13">
        <f>Table1[[#This Row],[rating_count]]*Table1[[#This Row],[actual_price]]</f>
        <v>12889901</v>
      </c>
      <c r="M400" t="s">
        <v>3453</v>
      </c>
      <c r="N400" t="s">
        <v>3454</v>
      </c>
      <c r="O400" t="s">
        <v>3455</v>
      </c>
      <c r="P400" t="s">
        <v>3456</v>
      </c>
      <c r="Q400">
        <f t="shared" si="12"/>
        <v>8</v>
      </c>
      <c r="R400" t="s">
        <v>3457</v>
      </c>
      <c r="S400" t="s">
        <v>3458</v>
      </c>
    </row>
    <row r="401" spans="1:19">
      <c r="A401" t="s">
        <v>3461</v>
      </c>
      <c r="B401" t="s">
        <v>3462</v>
      </c>
      <c r="C401" t="str">
        <f>TRIM(LEFT(B401, FIND(" ",B401, FIND(" ",B401, FIND(" ",B401)+1)+1)))</f>
        <v>Samsung Galaxy M13</v>
      </c>
      <c r="D401" t="s">
        <v>2990</v>
      </c>
      <c r="E401" s="6" t="str">
        <f t="shared" si="13"/>
        <v>Electronics</v>
      </c>
      <c r="F401" s="2">
        <v>13999</v>
      </c>
      <c r="G401" s="4">
        <v>19499</v>
      </c>
      <c r="H401" s="4" t="str">
        <f>IF(Table1[[#This Row],[actual_price]]&lt;200, "&lt;₹200", IF(Table1[[#This Row],[actual_price]]&lt;=500, "₹200–₹500", "&gt;₹500"))</f>
        <v>&gt;₹500</v>
      </c>
      <c r="I401" s="1">
        <v>0.28000000000000003</v>
      </c>
      <c r="J401">
        <v>4.0999999999999996</v>
      </c>
      <c r="K401" s="4">
        <v>18998</v>
      </c>
      <c r="L401" s="13">
        <f>Table1[[#This Row],[rating_count]]*Table1[[#This Row],[actual_price]]</f>
        <v>370442002</v>
      </c>
      <c r="M401" t="s">
        <v>3463</v>
      </c>
      <c r="N401" t="s">
        <v>3209</v>
      </c>
      <c r="O401" t="s">
        <v>3210</v>
      </c>
      <c r="P401" t="s">
        <v>3211</v>
      </c>
      <c r="Q401">
        <f t="shared" si="12"/>
        <v>8</v>
      </c>
      <c r="R401" t="s">
        <v>3212</v>
      </c>
      <c r="S401" t="s">
        <v>3213</v>
      </c>
    </row>
    <row r="402" spans="1:19">
      <c r="A402" t="s">
        <v>3466</v>
      </c>
      <c r="B402" t="s">
        <v>3467</v>
      </c>
      <c r="C402" t="str">
        <f>TRIM(LEFT(B402, FIND(" ",B402, FIND(" ",B402, FIND(" ",B402)+1)+1)))</f>
        <v>boAt Bassheads 100</v>
      </c>
      <c r="D402" t="s">
        <v>3066</v>
      </c>
      <c r="E402" s="6" t="str">
        <f t="shared" si="13"/>
        <v>Electronics</v>
      </c>
      <c r="F402">
        <v>379</v>
      </c>
      <c r="G402" s="4">
        <v>999</v>
      </c>
      <c r="H402" s="4" t="str">
        <f>IF(Table1[[#This Row],[actual_price]]&lt;200, "&lt;₹200", IF(Table1[[#This Row],[actual_price]]&lt;=500, "₹200–₹500", "&gt;₹500"))</f>
        <v>&gt;₹500</v>
      </c>
      <c r="I402" s="1">
        <v>0.62</v>
      </c>
      <c r="J402">
        <v>4.0999999999999996</v>
      </c>
      <c r="K402" s="4">
        <v>363713</v>
      </c>
      <c r="L402" s="13">
        <f>Table1[[#This Row],[rating_count]]*Table1[[#This Row],[actual_price]]</f>
        <v>363349287</v>
      </c>
      <c r="M402" t="s">
        <v>3468</v>
      </c>
      <c r="N402" t="s">
        <v>3119</v>
      </c>
      <c r="O402" t="s">
        <v>3120</v>
      </c>
      <c r="P402" t="s">
        <v>3121</v>
      </c>
      <c r="Q402">
        <f t="shared" si="12"/>
        <v>8</v>
      </c>
      <c r="R402" t="s">
        <v>3122</v>
      </c>
      <c r="S402" t="s">
        <v>3123</v>
      </c>
    </row>
    <row r="403" spans="1:19">
      <c r="A403" t="s">
        <v>3471</v>
      </c>
      <c r="B403" t="s">
        <v>3472</v>
      </c>
      <c r="C403" t="str">
        <f>TRIM(LEFT(B403, FIND(" ",B403, FIND(" ",B403, FIND(" ",B403)+1)+1)))</f>
        <v>iQOO Z6 44W</v>
      </c>
      <c r="D403" t="s">
        <v>2990</v>
      </c>
      <c r="E403" s="6" t="str">
        <f t="shared" si="13"/>
        <v>Electronics</v>
      </c>
      <c r="F403" s="2">
        <v>13999</v>
      </c>
      <c r="G403" s="4">
        <v>19999</v>
      </c>
      <c r="H403" s="4" t="str">
        <f>IF(Table1[[#This Row],[actual_price]]&lt;200, "&lt;₹200", IF(Table1[[#This Row],[actual_price]]&lt;=500, "₹200–₹500", "&gt;₹500"))</f>
        <v>&gt;₹500</v>
      </c>
      <c r="I403" s="1">
        <v>0.3</v>
      </c>
      <c r="J403">
        <v>4.0999999999999996</v>
      </c>
      <c r="K403" s="4">
        <v>19252</v>
      </c>
      <c r="L403" s="13">
        <f>Table1[[#This Row],[rating_count]]*Table1[[#This Row],[actual_price]]</f>
        <v>385020748</v>
      </c>
      <c r="M403" t="s">
        <v>3473</v>
      </c>
      <c r="N403" t="s">
        <v>3305</v>
      </c>
      <c r="O403" t="s">
        <v>3306</v>
      </c>
      <c r="P403" t="s">
        <v>3307</v>
      </c>
      <c r="Q403">
        <f t="shared" si="12"/>
        <v>8</v>
      </c>
      <c r="R403" t="s">
        <v>3308</v>
      </c>
      <c r="S403" t="s">
        <v>3309</v>
      </c>
    </row>
    <row r="404" spans="1:19">
      <c r="A404" t="s">
        <v>3476</v>
      </c>
      <c r="B404" t="s">
        <v>3477</v>
      </c>
      <c r="C404" t="str">
        <f>TRIM(LEFT(B404, FIND(" ",B404, FIND(" ",B404, FIND(" ",B404)+1)+1)))</f>
        <v>Fire-Boltt Gladiator 1.96"</v>
      </c>
      <c r="D404" t="s">
        <v>2948</v>
      </c>
      <c r="E404" s="6" t="str">
        <f t="shared" si="13"/>
        <v>Electronics</v>
      </c>
      <c r="F404" s="2">
        <v>3999</v>
      </c>
      <c r="G404" s="4">
        <v>9999</v>
      </c>
      <c r="H404" s="4" t="str">
        <f>IF(Table1[[#This Row],[actual_price]]&lt;200, "&lt;₹200", IF(Table1[[#This Row],[actual_price]]&lt;=500, "₹200–₹500", "&gt;₹500"))</f>
        <v>&gt;₹500</v>
      </c>
      <c r="I404" s="1">
        <v>0.6</v>
      </c>
      <c r="J404">
        <v>4.4000000000000004</v>
      </c>
      <c r="K404" s="4">
        <v>73</v>
      </c>
      <c r="L404" s="13">
        <f>Table1[[#This Row],[rating_count]]*Table1[[#This Row],[actual_price]]</f>
        <v>729927</v>
      </c>
      <c r="M404" t="s">
        <v>3478</v>
      </c>
      <c r="N404" t="s">
        <v>3479</v>
      </c>
      <c r="O404" t="s">
        <v>3480</v>
      </c>
      <c r="P404" t="s">
        <v>3481</v>
      </c>
      <c r="Q404">
        <f t="shared" si="12"/>
        <v>8</v>
      </c>
      <c r="R404" t="s">
        <v>3482</v>
      </c>
      <c r="S404" t="s">
        <v>3483</v>
      </c>
    </row>
    <row r="405" spans="1:19">
      <c r="A405" t="s">
        <v>66</v>
      </c>
      <c r="B405" t="s">
        <v>67</v>
      </c>
      <c r="C405" t="str">
        <f>TRIM(LEFT(B405, FIND(" ",B405, FIND(" ",B405, FIND(" ",B405)+1)+1)))</f>
        <v>pTron Solero TB301</v>
      </c>
      <c r="D405" t="s">
        <v>18</v>
      </c>
      <c r="E405" s="6" t="str">
        <f t="shared" si="13"/>
        <v>Computers&amp;Accessories</v>
      </c>
      <c r="F405">
        <v>149</v>
      </c>
      <c r="G405" s="4">
        <v>1000</v>
      </c>
      <c r="H405" s="4" t="str">
        <f>IF(Table1[[#This Row],[actual_price]]&lt;200, "&lt;₹200", IF(Table1[[#This Row],[actual_price]]&lt;=500, "₹200–₹500", "&gt;₹500"))</f>
        <v>&gt;₹500</v>
      </c>
      <c r="I405" s="1">
        <v>0.85</v>
      </c>
      <c r="J405">
        <v>3.9</v>
      </c>
      <c r="K405" s="4">
        <v>24870</v>
      </c>
      <c r="L405" s="13">
        <f>Table1[[#This Row],[rating_count]]*Table1[[#This Row],[actual_price]]</f>
        <v>24870000</v>
      </c>
      <c r="M405" t="s">
        <v>68</v>
      </c>
      <c r="N405" t="s">
        <v>3486</v>
      </c>
      <c r="O405" t="s">
        <v>3487</v>
      </c>
      <c r="P405" t="s">
        <v>3488</v>
      </c>
      <c r="Q405">
        <f t="shared" si="12"/>
        <v>9</v>
      </c>
      <c r="R405" t="s">
        <v>3489</v>
      </c>
      <c r="S405" t="s">
        <v>3490</v>
      </c>
    </row>
    <row r="406" spans="1:19">
      <c r="A406" t="s">
        <v>3493</v>
      </c>
      <c r="B406" t="s">
        <v>3494</v>
      </c>
      <c r="C406" t="str">
        <f>TRIM(LEFT(B406, FIND(" ",B406, FIND(" ",B406, FIND(" ",B406)+1)+1)))</f>
        <v>STRIFF PS2_01 Multi</v>
      </c>
      <c r="D406" t="s">
        <v>3495</v>
      </c>
      <c r="E406" s="6" t="str">
        <f t="shared" si="13"/>
        <v>Electronics</v>
      </c>
      <c r="F406">
        <v>99</v>
      </c>
      <c r="G406" s="4">
        <v>499</v>
      </c>
      <c r="H406" s="4" t="str">
        <f>IF(Table1[[#This Row],[actual_price]]&lt;200, "&lt;₹200", IF(Table1[[#This Row],[actual_price]]&lt;=500, "₹200–₹500", "&gt;₹500"))</f>
        <v>₹200–₹500</v>
      </c>
      <c r="I406" s="1">
        <v>0.8</v>
      </c>
      <c r="J406">
        <v>4.3</v>
      </c>
      <c r="K406" s="4">
        <v>42641</v>
      </c>
      <c r="L406" s="13">
        <f>Table1[[#This Row],[rating_count]]*Table1[[#This Row],[actual_price]]</f>
        <v>21277859</v>
      </c>
      <c r="M406" t="s">
        <v>3496</v>
      </c>
      <c r="N406" t="s">
        <v>3497</v>
      </c>
      <c r="O406" t="s">
        <v>3498</v>
      </c>
      <c r="P406" t="s">
        <v>3499</v>
      </c>
      <c r="Q406">
        <f t="shared" si="12"/>
        <v>8</v>
      </c>
      <c r="R406" t="s">
        <v>3500</v>
      </c>
      <c r="S406" t="s">
        <v>13038</v>
      </c>
    </row>
    <row r="407" spans="1:19">
      <c r="A407" t="s">
        <v>3503</v>
      </c>
      <c r="B407" t="s">
        <v>3504</v>
      </c>
      <c r="C407" t="str">
        <f>TRIM(LEFT(B407, FIND(" ",B407, FIND(" ",B407, FIND(" ",B407)+1)+1)))</f>
        <v>Samsung Galaxy Buds</v>
      </c>
      <c r="D407" t="s">
        <v>3066</v>
      </c>
      <c r="E407" s="6" t="str">
        <f t="shared" si="13"/>
        <v>Electronics</v>
      </c>
      <c r="F407" s="2">
        <v>4790</v>
      </c>
      <c r="G407" s="4">
        <v>15990</v>
      </c>
      <c r="H407" s="4" t="str">
        <f>IF(Table1[[#This Row],[actual_price]]&lt;200, "&lt;₹200", IF(Table1[[#This Row],[actual_price]]&lt;=500, "₹200–₹500", "&gt;₹500"))</f>
        <v>&gt;₹500</v>
      </c>
      <c r="I407" s="1">
        <v>0.7</v>
      </c>
      <c r="J407">
        <v>4</v>
      </c>
      <c r="K407" s="4">
        <v>4390</v>
      </c>
      <c r="L407" s="13">
        <f>Table1[[#This Row],[rating_count]]*Table1[[#This Row],[actual_price]]</f>
        <v>70196100</v>
      </c>
      <c r="M407" t="s">
        <v>3505</v>
      </c>
      <c r="N407" t="s">
        <v>3506</v>
      </c>
      <c r="O407" t="s">
        <v>3507</v>
      </c>
      <c r="P407" t="s">
        <v>3508</v>
      </c>
      <c r="Q407">
        <f t="shared" si="12"/>
        <v>8</v>
      </c>
      <c r="R407" t="s">
        <v>3509</v>
      </c>
      <c r="S407" t="s">
        <v>3510</v>
      </c>
    </row>
    <row r="408" spans="1:19">
      <c r="A408" t="s">
        <v>3513</v>
      </c>
      <c r="B408" t="s">
        <v>3514</v>
      </c>
      <c r="C408" t="str">
        <f>TRIM(LEFT(B408, FIND(" ",B408, FIND(" ",B408, FIND(" ",B408)+1)+1)))</f>
        <v>OnePlus Nord 2T</v>
      </c>
      <c r="D408" t="s">
        <v>2990</v>
      </c>
      <c r="E408" s="6" t="str">
        <f t="shared" si="13"/>
        <v>Electronics</v>
      </c>
      <c r="F408" s="2">
        <v>33999</v>
      </c>
      <c r="G408" s="4">
        <v>33999</v>
      </c>
      <c r="H408" s="4" t="str">
        <f>IF(Table1[[#This Row],[actual_price]]&lt;200, "&lt;₹200", IF(Table1[[#This Row],[actual_price]]&lt;=500, "₹200–₹500", "&gt;₹500"))</f>
        <v>&gt;₹500</v>
      </c>
      <c r="I408" s="1">
        <v>0</v>
      </c>
      <c r="J408">
        <v>4.3</v>
      </c>
      <c r="K408" s="4">
        <v>17415</v>
      </c>
      <c r="L408" s="13">
        <f>Table1[[#This Row],[rating_count]]*Table1[[#This Row],[actual_price]]</f>
        <v>592092585</v>
      </c>
      <c r="M408" t="s">
        <v>3515</v>
      </c>
      <c r="N408" t="s">
        <v>3002</v>
      </c>
      <c r="O408" t="s">
        <v>3003</v>
      </c>
      <c r="P408" t="s">
        <v>3004</v>
      </c>
      <c r="Q408">
        <f t="shared" si="12"/>
        <v>8</v>
      </c>
      <c r="R408" t="s">
        <v>3005</v>
      </c>
      <c r="S408" t="s">
        <v>3006</v>
      </c>
    </row>
    <row r="409" spans="1:19">
      <c r="A409" t="s">
        <v>3517</v>
      </c>
      <c r="B409" t="s">
        <v>3518</v>
      </c>
      <c r="C409" t="str">
        <f>TRIM(LEFT(B409, FIND(" ",B409, FIND(" ",B409, FIND(" ",B409)+1)+1)))</f>
        <v>Sounce Spiral Charger</v>
      </c>
      <c r="D409" t="s">
        <v>3519</v>
      </c>
      <c r="E409" s="6" t="str">
        <f t="shared" si="13"/>
        <v>Computers&amp;Accessories</v>
      </c>
      <c r="F409">
        <v>99</v>
      </c>
      <c r="G409" s="4">
        <v>999</v>
      </c>
      <c r="H409" s="4" t="str">
        <f>IF(Table1[[#This Row],[actual_price]]&lt;200, "&lt;₹200", IF(Table1[[#This Row],[actual_price]]&lt;=500, "₹200–₹500", "&gt;₹500"))</f>
        <v>&gt;₹500</v>
      </c>
      <c r="I409" s="1">
        <v>0.9</v>
      </c>
      <c r="J409">
        <v>4</v>
      </c>
      <c r="K409" s="4">
        <v>1396</v>
      </c>
      <c r="L409" s="13">
        <f>Table1[[#This Row],[rating_count]]*Table1[[#This Row],[actual_price]]</f>
        <v>1394604</v>
      </c>
      <c r="M409" t="s">
        <v>3520</v>
      </c>
      <c r="N409" t="s">
        <v>3521</v>
      </c>
      <c r="O409" t="s">
        <v>3522</v>
      </c>
      <c r="P409" t="s">
        <v>3523</v>
      </c>
      <c r="Q409">
        <f t="shared" si="12"/>
        <v>8</v>
      </c>
      <c r="R409" t="s">
        <v>3524</v>
      </c>
      <c r="S409" t="s">
        <v>3525</v>
      </c>
    </row>
    <row r="410" spans="1:19">
      <c r="A410" t="s">
        <v>3528</v>
      </c>
      <c r="B410" t="s">
        <v>3529</v>
      </c>
      <c r="C410" t="str">
        <f>TRIM(LEFT(B410, FIND(" ",B410, FIND(" ",B410, FIND(" ",B410)+1)+1)))</f>
        <v>PTron Boom Ultima</v>
      </c>
      <c r="D410" t="s">
        <v>3066</v>
      </c>
      <c r="E410" s="6" t="str">
        <f t="shared" si="13"/>
        <v>Electronics</v>
      </c>
      <c r="F410">
        <v>299</v>
      </c>
      <c r="G410" s="4">
        <v>1900</v>
      </c>
      <c r="H410" s="4" t="str">
        <f>IF(Table1[[#This Row],[actual_price]]&lt;200, "&lt;₹200", IF(Table1[[#This Row],[actual_price]]&lt;=500, "₹200–₹500", "&gt;₹500"))</f>
        <v>&gt;₹500</v>
      </c>
      <c r="I410" s="1">
        <v>0.84</v>
      </c>
      <c r="J410">
        <v>3.6</v>
      </c>
      <c r="K410" s="4">
        <v>18202</v>
      </c>
      <c r="L410" s="13">
        <f>Table1[[#This Row],[rating_count]]*Table1[[#This Row],[actual_price]]</f>
        <v>34583800</v>
      </c>
      <c r="M410" t="s">
        <v>3530</v>
      </c>
      <c r="N410" t="s">
        <v>3531</v>
      </c>
      <c r="O410" t="s">
        <v>3532</v>
      </c>
      <c r="P410" t="s">
        <v>3533</v>
      </c>
      <c r="Q410">
        <f t="shared" si="12"/>
        <v>8</v>
      </c>
      <c r="R410" t="s">
        <v>3534</v>
      </c>
      <c r="S410" t="s">
        <v>3535</v>
      </c>
    </row>
    <row r="411" spans="1:19">
      <c r="A411" t="s">
        <v>3538</v>
      </c>
      <c r="B411" t="s">
        <v>3539</v>
      </c>
      <c r="C411" t="str">
        <f>TRIM(LEFT(B411, FIND(" ",B411, FIND(" ",B411, FIND(" ",B411)+1)+1)))</f>
        <v>Samsung Galaxy M13</v>
      </c>
      <c r="D411" t="s">
        <v>2990</v>
      </c>
      <c r="E411" s="6" t="str">
        <f t="shared" si="13"/>
        <v>Electronics</v>
      </c>
      <c r="F411" s="2">
        <v>10999</v>
      </c>
      <c r="G411" s="4">
        <v>14999</v>
      </c>
      <c r="H411" s="4" t="str">
        <f>IF(Table1[[#This Row],[actual_price]]&lt;200, "&lt;₹200", IF(Table1[[#This Row],[actual_price]]&lt;=500, "₹200–₹500", "&gt;₹500"))</f>
        <v>&gt;₹500</v>
      </c>
      <c r="I411" s="1">
        <v>0.27</v>
      </c>
      <c r="J411">
        <v>4.0999999999999996</v>
      </c>
      <c r="K411" s="4">
        <v>18998</v>
      </c>
      <c r="L411" s="13">
        <f>Table1[[#This Row],[rating_count]]*Table1[[#This Row],[actual_price]]</f>
        <v>284951002</v>
      </c>
      <c r="M411" t="s">
        <v>3540</v>
      </c>
      <c r="N411" t="s">
        <v>3209</v>
      </c>
      <c r="O411" t="s">
        <v>3210</v>
      </c>
      <c r="P411" t="s">
        <v>3211</v>
      </c>
      <c r="Q411">
        <f t="shared" si="12"/>
        <v>8</v>
      </c>
      <c r="R411" t="s">
        <v>3212</v>
      </c>
      <c r="S411" t="s">
        <v>3213</v>
      </c>
    </row>
    <row r="412" spans="1:19">
      <c r="A412" t="s">
        <v>3542</v>
      </c>
      <c r="B412" t="s">
        <v>3543</v>
      </c>
      <c r="C412" t="str">
        <f>TRIM(LEFT(B412, FIND(" ",B412, FIND(" ",B412, FIND(" ",B412)+1)+1)))</f>
        <v>OnePlus 10R 5G</v>
      </c>
      <c r="D412" t="s">
        <v>2990</v>
      </c>
      <c r="E412" s="6" t="str">
        <f t="shared" si="13"/>
        <v>Electronics</v>
      </c>
      <c r="F412" s="2">
        <v>34999</v>
      </c>
      <c r="G412" s="4">
        <v>38999</v>
      </c>
      <c r="H412" s="4" t="str">
        <f>IF(Table1[[#This Row],[actual_price]]&lt;200, "&lt;₹200", IF(Table1[[#This Row],[actual_price]]&lt;=500, "₹200–₹500", "&gt;₹500"))</f>
        <v>&gt;₹500</v>
      </c>
      <c r="I412" s="1">
        <v>0.1</v>
      </c>
      <c r="J412">
        <v>4.2</v>
      </c>
      <c r="K412" s="4">
        <v>11029</v>
      </c>
      <c r="L412" s="13">
        <f>Table1[[#This Row],[rating_count]]*Table1[[#This Row],[actual_price]]</f>
        <v>430119971</v>
      </c>
      <c r="M412" t="s">
        <v>3544</v>
      </c>
      <c r="N412" t="s">
        <v>3545</v>
      </c>
      <c r="O412" t="s">
        <v>3546</v>
      </c>
      <c r="P412" t="s">
        <v>3547</v>
      </c>
      <c r="Q412">
        <f t="shared" si="12"/>
        <v>7</v>
      </c>
      <c r="R412" t="s">
        <v>3548</v>
      </c>
      <c r="S412" t="s">
        <v>3549</v>
      </c>
    </row>
    <row r="413" spans="1:19">
      <c r="A413" t="s">
        <v>3552</v>
      </c>
      <c r="B413" t="s">
        <v>3231</v>
      </c>
      <c r="C413" t="str">
        <f>TRIM(LEFT(B413, FIND(" ",B413, FIND(" ",B413, FIND(" ",B413)+1)+1)))</f>
        <v>Samsung Galaxy M33</v>
      </c>
      <c r="D413" t="s">
        <v>2990</v>
      </c>
      <c r="E413" s="6" t="str">
        <f t="shared" si="13"/>
        <v>Electronics</v>
      </c>
      <c r="F413" s="2">
        <v>16999</v>
      </c>
      <c r="G413" s="4">
        <v>24999</v>
      </c>
      <c r="H413" s="4" t="str">
        <f>IF(Table1[[#This Row],[actual_price]]&lt;200, "&lt;₹200", IF(Table1[[#This Row],[actual_price]]&lt;=500, "₹200–₹500", "&gt;₹500"))</f>
        <v>&gt;₹500</v>
      </c>
      <c r="I413" s="1">
        <v>0.32</v>
      </c>
      <c r="J413">
        <v>4.0999999999999996</v>
      </c>
      <c r="K413" s="4">
        <v>22318</v>
      </c>
      <c r="L413" s="13">
        <f>Table1[[#This Row],[rating_count]]*Table1[[#This Row],[actual_price]]</f>
        <v>557927682</v>
      </c>
      <c r="M413" t="s">
        <v>3232</v>
      </c>
      <c r="N413" t="s">
        <v>3194</v>
      </c>
      <c r="O413" t="s">
        <v>3195</v>
      </c>
      <c r="P413" t="s">
        <v>3196</v>
      </c>
      <c r="Q413">
        <f t="shared" si="12"/>
        <v>2</v>
      </c>
      <c r="R413" t="s">
        <v>3197</v>
      </c>
      <c r="S413" t="s">
        <v>3198</v>
      </c>
    </row>
    <row r="414" spans="1:19">
      <c r="A414" t="s">
        <v>3554</v>
      </c>
      <c r="B414" t="s">
        <v>3555</v>
      </c>
      <c r="C414" t="str">
        <f>TRIM(LEFT(B414, FIND(" ",B414, FIND(" ",B414, FIND(" ",B414)+1)+1)))</f>
        <v>Ambrane Mobile Holding</v>
      </c>
      <c r="D414" t="s">
        <v>3495</v>
      </c>
      <c r="E414" s="6" t="str">
        <f t="shared" si="13"/>
        <v>Electronics</v>
      </c>
      <c r="F414">
        <v>199</v>
      </c>
      <c r="G414" s="4">
        <v>499</v>
      </c>
      <c r="H414" s="4" t="str">
        <f>IF(Table1[[#This Row],[actual_price]]&lt;200, "&lt;₹200", IF(Table1[[#This Row],[actual_price]]&lt;=500, "₹200–₹500", "&gt;₹500"))</f>
        <v>₹200–₹500</v>
      </c>
      <c r="I414" s="1">
        <v>0.6</v>
      </c>
      <c r="J414">
        <v>4.0999999999999996</v>
      </c>
      <c r="K414" s="4">
        <v>1786</v>
      </c>
      <c r="L414" s="13">
        <f>Table1[[#This Row],[rating_count]]*Table1[[#This Row],[actual_price]]</f>
        <v>891214</v>
      </c>
      <c r="M414" t="s">
        <v>3556</v>
      </c>
      <c r="N414" t="s">
        <v>3557</v>
      </c>
      <c r="O414" t="s">
        <v>3558</v>
      </c>
      <c r="P414" t="s">
        <v>3559</v>
      </c>
      <c r="Q414">
        <f t="shared" si="12"/>
        <v>8</v>
      </c>
      <c r="R414" t="s">
        <v>3560</v>
      </c>
      <c r="S414" t="s">
        <v>3561</v>
      </c>
    </row>
    <row r="415" spans="1:19">
      <c r="A415" t="s">
        <v>3564</v>
      </c>
      <c r="B415" t="s">
        <v>3565</v>
      </c>
      <c r="C415" t="str">
        <f>TRIM(LEFT(B415, FIND(" ",B415, FIND(" ",B415, FIND(" ",B415)+1)+1)))</f>
        <v>Ambrane 10000mAh Slim</v>
      </c>
      <c r="D415" t="s">
        <v>2979</v>
      </c>
      <c r="E415" s="6" t="str">
        <f t="shared" si="13"/>
        <v>Electronics</v>
      </c>
      <c r="F415">
        <v>999</v>
      </c>
      <c r="G415" s="4">
        <v>1599</v>
      </c>
      <c r="H415" s="4" t="str">
        <f>IF(Table1[[#This Row],[actual_price]]&lt;200, "&lt;₹200", IF(Table1[[#This Row],[actual_price]]&lt;=500, "₹200–₹500", "&gt;₹500"))</f>
        <v>&gt;₹500</v>
      </c>
      <c r="I415" s="1">
        <v>0.38</v>
      </c>
      <c r="J415">
        <v>4</v>
      </c>
      <c r="K415" s="4">
        <v>7222</v>
      </c>
      <c r="L415" s="13">
        <f>Table1[[#This Row],[rating_count]]*Table1[[#This Row],[actual_price]]</f>
        <v>11547978</v>
      </c>
      <c r="M415" t="s">
        <v>3566</v>
      </c>
      <c r="N415" t="s">
        <v>3567</v>
      </c>
      <c r="O415" t="s">
        <v>3568</v>
      </c>
      <c r="P415" t="s">
        <v>3569</v>
      </c>
      <c r="Q415">
        <f t="shared" si="12"/>
        <v>8</v>
      </c>
      <c r="R415" t="s">
        <v>3570</v>
      </c>
      <c r="S415" t="s">
        <v>3571</v>
      </c>
    </row>
    <row r="416" spans="1:19">
      <c r="A416" t="s">
        <v>3574</v>
      </c>
      <c r="B416" t="s">
        <v>3575</v>
      </c>
      <c r="C416" t="str">
        <f>TRIM(LEFT(B416, FIND(" ",B416, FIND(" ",B416, FIND(" ",B416)+1)+1)))</f>
        <v>Nokia 105 Single</v>
      </c>
      <c r="D416" t="s">
        <v>3045</v>
      </c>
      <c r="E416" s="6" t="str">
        <f t="shared" si="13"/>
        <v>Electronics</v>
      </c>
      <c r="F416" s="2">
        <v>1299</v>
      </c>
      <c r="G416" s="4">
        <v>1599</v>
      </c>
      <c r="H416" s="4" t="str">
        <f>IF(Table1[[#This Row],[actual_price]]&lt;200, "&lt;₹200", IF(Table1[[#This Row],[actual_price]]&lt;=500, "₹200–₹500", "&gt;₹500"))</f>
        <v>&gt;₹500</v>
      </c>
      <c r="I416" s="1">
        <v>0.19</v>
      </c>
      <c r="J416">
        <v>4</v>
      </c>
      <c r="K416" s="4">
        <v>128311</v>
      </c>
      <c r="L416" s="13">
        <f>Table1[[#This Row],[rating_count]]*Table1[[#This Row],[actual_price]]</f>
        <v>205169289</v>
      </c>
      <c r="M416" t="s">
        <v>3046</v>
      </c>
      <c r="N416" t="s">
        <v>3047</v>
      </c>
      <c r="O416" t="s">
        <v>3048</v>
      </c>
      <c r="P416" t="s">
        <v>3049</v>
      </c>
      <c r="Q416">
        <f t="shared" si="12"/>
        <v>8</v>
      </c>
      <c r="R416" t="s">
        <v>3050</v>
      </c>
      <c r="S416" t="s">
        <v>3051</v>
      </c>
    </row>
    <row r="417" spans="1:19">
      <c r="A417" t="s">
        <v>3578</v>
      </c>
      <c r="B417" t="s">
        <v>3579</v>
      </c>
      <c r="C417" t="str">
        <f>TRIM(LEFT(B417, FIND(" ",B417, FIND(" ",B417, FIND(" ",B417)+1)+1)))</f>
        <v>PTron Tangent Lite</v>
      </c>
      <c r="D417" t="s">
        <v>3066</v>
      </c>
      <c r="E417" s="6" t="str">
        <f t="shared" si="13"/>
        <v>Electronics</v>
      </c>
      <c r="F417">
        <v>599</v>
      </c>
      <c r="G417" s="4">
        <v>1800</v>
      </c>
      <c r="H417" s="4" t="str">
        <f>IF(Table1[[#This Row],[actual_price]]&lt;200, "&lt;₹200", IF(Table1[[#This Row],[actual_price]]&lt;=500, "₹200–₹500", "&gt;₹500"))</f>
        <v>&gt;₹500</v>
      </c>
      <c r="I417" s="1">
        <v>0.67</v>
      </c>
      <c r="J417">
        <v>3.5</v>
      </c>
      <c r="K417" s="4">
        <v>83996</v>
      </c>
      <c r="L417" s="13">
        <f>Table1[[#This Row],[rating_count]]*Table1[[#This Row],[actual_price]]</f>
        <v>151192800</v>
      </c>
      <c r="M417" t="s">
        <v>3580</v>
      </c>
      <c r="N417" t="s">
        <v>3581</v>
      </c>
      <c r="O417" t="s">
        <v>3582</v>
      </c>
      <c r="P417" t="s">
        <v>3583</v>
      </c>
      <c r="Q417">
        <f t="shared" si="12"/>
        <v>8</v>
      </c>
      <c r="R417" t="s">
        <v>3584</v>
      </c>
      <c r="S417" t="s">
        <v>3585</v>
      </c>
    </row>
    <row r="418" spans="1:19">
      <c r="A418" t="s">
        <v>3588</v>
      </c>
      <c r="B418" t="s">
        <v>3589</v>
      </c>
      <c r="C418" t="str">
        <f>TRIM(LEFT(B418, FIND(" ",B418, FIND(" ",B418, FIND(" ",B418)+1)+1)))</f>
        <v>Samsung EVO Plus</v>
      </c>
      <c r="D418" t="s">
        <v>3024</v>
      </c>
      <c r="E418" s="6" t="str">
        <f t="shared" si="13"/>
        <v>Electronics</v>
      </c>
      <c r="F418">
        <v>599</v>
      </c>
      <c r="G418" s="4">
        <v>1899</v>
      </c>
      <c r="H418" s="4" t="str">
        <f>IF(Table1[[#This Row],[actual_price]]&lt;200, "&lt;₹200", IF(Table1[[#This Row],[actual_price]]&lt;=500, "₹200–₹500", "&gt;₹500"))</f>
        <v>&gt;₹500</v>
      </c>
      <c r="I418" s="1">
        <v>0.68</v>
      </c>
      <c r="J418">
        <v>4.3</v>
      </c>
      <c r="K418" s="4">
        <v>140036</v>
      </c>
      <c r="L418" s="13">
        <f>Table1[[#This Row],[rating_count]]*Table1[[#This Row],[actual_price]]</f>
        <v>265928364</v>
      </c>
      <c r="M418" t="s">
        <v>3443</v>
      </c>
      <c r="N418" t="s">
        <v>3444</v>
      </c>
      <c r="O418" t="s">
        <v>3445</v>
      </c>
      <c r="P418" t="s">
        <v>3446</v>
      </c>
      <c r="Q418">
        <f t="shared" si="12"/>
        <v>8</v>
      </c>
      <c r="R418" t="s">
        <v>3447</v>
      </c>
      <c r="S418" t="s">
        <v>3448</v>
      </c>
    </row>
    <row r="419" spans="1:19">
      <c r="A419" t="s">
        <v>3592</v>
      </c>
      <c r="B419" t="s">
        <v>3593</v>
      </c>
      <c r="C419" t="str">
        <f>TRIM(LEFT(B419, FIND(" ",B419, FIND(" ",B419, FIND(" ",B419)+1)+1)))</f>
        <v>Ambrane 20000mAh Power</v>
      </c>
      <c r="D419" t="s">
        <v>2979</v>
      </c>
      <c r="E419" s="6" t="str">
        <f t="shared" si="13"/>
        <v>Electronics</v>
      </c>
      <c r="F419" s="2">
        <v>1799</v>
      </c>
      <c r="G419" s="4">
        <v>2499</v>
      </c>
      <c r="H419" s="4" t="str">
        <f>IF(Table1[[#This Row],[actual_price]]&lt;200, "&lt;₹200", IF(Table1[[#This Row],[actual_price]]&lt;=500, "₹200–₹500", "&gt;₹500"))</f>
        <v>&gt;₹500</v>
      </c>
      <c r="I419" s="1">
        <v>0.28000000000000003</v>
      </c>
      <c r="J419">
        <v>4.0999999999999996</v>
      </c>
      <c r="K419" s="4">
        <v>18678</v>
      </c>
      <c r="L419" s="13">
        <f>Table1[[#This Row],[rating_count]]*Table1[[#This Row],[actual_price]]</f>
        <v>46676322</v>
      </c>
      <c r="M419" t="s">
        <v>3594</v>
      </c>
      <c r="N419" t="s">
        <v>3595</v>
      </c>
      <c r="O419" t="s">
        <v>3596</v>
      </c>
      <c r="P419" t="s">
        <v>3597</v>
      </c>
      <c r="Q419">
        <f t="shared" si="12"/>
        <v>8</v>
      </c>
      <c r="R419" t="s">
        <v>3598</v>
      </c>
      <c r="S419" t="s">
        <v>13039</v>
      </c>
    </row>
    <row r="420" spans="1:19">
      <c r="A420" t="s">
        <v>76</v>
      </c>
      <c r="B420" t="s">
        <v>77</v>
      </c>
      <c r="C420" t="str">
        <f>TRIM(LEFT(B420, FIND(" ",B420, FIND(" ",B420, FIND(" ",B420)+1)+1)))</f>
        <v>boAt Micro USB</v>
      </c>
      <c r="D420" t="s">
        <v>18</v>
      </c>
      <c r="E420" s="6" t="str">
        <f t="shared" si="13"/>
        <v>Computers&amp;Accessories</v>
      </c>
      <c r="F420">
        <v>176.63</v>
      </c>
      <c r="G420" s="4">
        <v>499</v>
      </c>
      <c r="H420" s="4" t="str">
        <f>IF(Table1[[#This Row],[actual_price]]&lt;200, "&lt;₹200", IF(Table1[[#This Row],[actual_price]]&lt;=500, "₹200–₹500", "&gt;₹500"))</f>
        <v>₹200–₹500</v>
      </c>
      <c r="I420" s="1">
        <v>0.65</v>
      </c>
      <c r="J420">
        <v>4.0999999999999996</v>
      </c>
      <c r="K420" s="4">
        <v>15189</v>
      </c>
      <c r="L420" s="13">
        <f>Table1[[#This Row],[rating_count]]*Table1[[#This Row],[actual_price]]</f>
        <v>7579311</v>
      </c>
      <c r="M420" t="s">
        <v>78</v>
      </c>
      <c r="N420" t="s">
        <v>79</v>
      </c>
      <c r="O420" t="s">
        <v>80</v>
      </c>
      <c r="P420" t="s">
        <v>81</v>
      </c>
      <c r="Q420">
        <f t="shared" si="12"/>
        <v>8</v>
      </c>
      <c r="R420" t="s">
        <v>82</v>
      </c>
      <c r="S420" t="s">
        <v>83</v>
      </c>
    </row>
    <row r="421" spans="1:19">
      <c r="A421" t="s">
        <v>3603</v>
      </c>
      <c r="B421" t="s">
        <v>3604</v>
      </c>
      <c r="C421" t="str">
        <f>TRIM(LEFT(B421, FIND(" ",B421, FIND(" ",B421, FIND(" ",B421)+1)+1)))</f>
        <v>Samsung Galaxy M13</v>
      </c>
      <c r="D421" t="s">
        <v>2990</v>
      </c>
      <c r="E421" s="6" t="str">
        <f t="shared" si="13"/>
        <v>Electronics</v>
      </c>
      <c r="F421" s="2">
        <v>10999</v>
      </c>
      <c r="G421" s="4">
        <v>14999</v>
      </c>
      <c r="H421" s="4" t="str">
        <f>IF(Table1[[#This Row],[actual_price]]&lt;200, "&lt;₹200", IF(Table1[[#This Row],[actual_price]]&lt;=500, "₹200–₹500", "&gt;₹500"))</f>
        <v>&gt;₹500</v>
      </c>
      <c r="I421" s="1">
        <v>0.27</v>
      </c>
      <c r="J421">
        <v>4.0999999999999996</v>
      </c>
      <c r="K421" s="4">
        <v>18998</v>
      </c>
      <c r="L421" s="13">
        <f>Table1[[#This Row],[rating_count]]*Table1[[#This Row],[actual_price]]</f>
        <v>284951002</v>
      </c>
      <c r="M421" t="s">
        <v>3540</v>
      </c>
      <c r="N421" t="s">
        <v>3209</v>
      </c>
      <c r="O421" t="s">
        <v>3210</v>
      </c>
      <c r="P421" t="s">
        <v>3211</v>
      </c>
      <c r="Q421">
        <f t="shared" si="12"/>
        <v>8</v>
      </c>
      <c r="R421" t="s">
        <v>3212</v>
      </c>
      <c r="S421" t="s">
        <v>3213</v>
      </c>
    </row>
    <row r="422" spans="1:19">
      <c r="A422" t="s">
        <v>3607</v>
      </c>
      <c r="B422" t="s">
        <v>3608</v>
      </c>
      <c r="C422" t="str">
        <f>TRIM(LEFT(B422, FIND(" ",B422, FIND(" ",B422, FIND(" ",B422)+1)+1)))</f>
        <v>boAt Xtend Smartwatch</v>
      </c>
      <c r="D422" t="s">
        <v>2948</v>
      </c>
      <c r="E422" s="6" t="str">
        <f t="shared" si="13"/>
        <v>Electronics</v>
      </c>
      <c r="F422" s="2">
        <v>2999</v>
      </c>
      <c r="G422" s="4">
        <v>7990</v>
      </c>
      <c r="H422" s="4" t="str">
        <f>IF(Table1[[#This Row],[actual_price]]&lt;200, "&lt;₹200", IF(Table1[[#This Row],[actual_price]]&lt;=500, "₹200–₹500", "&gt;₹500"))</f>
        <v>&gt;₹500</v>
      </c>
      <c r="I422" s="1">
        <v>0.62</v>
      </c>
      <c r="J422">
        <v>4.0999999999999996</v>
      </c>
      <c r="K422" s="4">
        <v>48449</v>
      </c>
      <c r="L422" s="13">
        <f>Table1[[#This Row],[rating_count]]*Table1[[#This Row],[actual_price]]</f>
        <v>387107510</v>
      </c>
      <c r="M422" t="s">
        <v>3423</v>
      </c>
      <c r="N422" t="s">
        <v>3609</v>
      </c>
      <c r="O422" t="s">
        <v>3610</v>
      </c>
      <c r="P422" t="s">
        <v>3611</v>
      </c>
      <c r="Q422">
        <f t="shared" si="12"/>
        <v>8</v>
      </c>
      <c r="R422" t="s">
        <v>3612</v>
      </c>
      <c r="S422" t="s">
        <v>3613</v>
      </c>
    </row>
    <row r="423" spans="1:19">
      <c r="A423" t="s">
        <v>3616</v>
      </c>
      <c r="B423" t="s">
        <v>3617</v>
      </c>
      <c r="C423" t="str">
        <f>TRIM(LEFT(B423, FIND(" ",B423, FIND(" ",B423, FIND(" ",B423)+1)+1)))</f>
        <v>boAt Wave Call</v>
      </c>
      <c r="D423" t="s">
        <v>2948</v>
      </c>
      <c r="E423" s="6" t="str">
        <f t="shared" si="13"/>
        <v>Electronics</v>
      </c>
      <c r="F423" s="2">
        <v>1999</v>
      </c>
      <c r="G423" s="4">
        <v>7990</v>
      </c>
      <c r="H423" s="4" t="str">
        <f>IF(Table1[[#This Row],[actual_price]]&lt;200, "&lt;₹200", IF(Table1[[#This Row],[actual_price]]&lt;=500, "₹200–₹500", "&gt;₹500"))</f>
        <v>&gt;₹500</v>
      </c>
      <c r="I423" s="1">
        <v>0.75</v>
      </c>
      <c r="J423">
        <v>3.8</v>
      </c>
      <c r="K423" s="4">
        <v>17831</v>
      </c>
      <c r="L423" s="13">
        <f>Table1[[#This Row],[rating_count]]*Table1[[#This Row],[actual_price]]</f>
        <v>142469690</v>
      </c>
      <c r="M423" t="s">
        <v>2969</v>
      </c>
      <c r="N423" t="s">
        <v>2970</v>
      </c>
      <c r="O423" t="s">
        <v>2971</v>
      </c>
      <c r="P423" t="s">
        <v>2972</v>
      </c>
      <c r="Q423">
        <f t="shared" si="12"/>
        <v>8</v>
      </c>
      <c r="R423" t="s">
        <v>2973</v>
      </c>
      <c r="S423" t="s">
        <v>2974</v>
      </c>
    </row>
    <row r="424" spans="1:19">
      <c r="A424" t="s">
        <v>86</v>
      </c>
      <c r="B424" t="s">
        <v>87</v>
      </c>
      <c r="C424" t="str">
        <f>TRIM(LEFT(B424, FIND(" ",B424, FIND(" ",B424, FIND(" ",B424)+1)+1)))</f>
        <v>MI Usb Type-C</v>
      </c>
      <c r="D424" t="s">
        <v>18</v>
      </c>
      <c r="E424" s="6" t="str">
        <f t="shared" si="13"/>
        <v>Computers&amp;Accessories</v>
      </c>
      <c r="F424">
        <v>229</v>
      </c>
      <c r="G424" s="4">
        <v>299</v>
      </c>
      <c r="H424" s="4" t="str">
        <f>IF(Table1[[#This Row],[actual_price]]&lt;200, "&lt;₹200", IF(Table1[[#This Row],[actual_price]]&lt;=500, "₹200–₹500", "&gt;₹500"))</f>
        <v>₹200–₹500</v>
      </c>
      <c r="I424" s="1">
        <v>0.23</v>
      </c>
      <c r="J424">
        <v>4.3</v>
      </c>
      <c r="K424" s="4">
        <v>30411</v>
      </c>
      <c r="L424" s="13">
        <f>Table1[[#This Row],[rating_count]]*Table1[[#This Row],[actual_price]]</f>
        <v>9092889</v>
      </c>
      <c r="M424" t="s">
        <v>88</v>
      </c>
      <c r="N424" t="s">
        <v>89</v>
      </c>
      <c r="O424" t="s">
        <v>90</v>
      </c>
      <c r="P424" t="s">
        <v>91</v>
      </c>
      <c r="Q424">
        <f t="shared" si="12"/>
        <v>8</v>
      </c>
      <c r="R424" t="s">
        <v>92</v>
      </c>
      <c r="S424" t="s">
        <v>93</v>
      </c>
    </row>
    <row r="425" spans="1:19">
      <c r="A425" t="s">
        <v>107</v>
      </c>
      <c r="B425" t="s">
        <v>108</v>
      </c>
      <c r="C425" t="str">
        <f>TRIM(LEFT(B425, FIND(" ",B425, FIND(" ",B425, FIND(" ",B425)+1)+1)))</f>
        <v>Ambrane Unbreakable 60W</v>
      </c>
      <c r="D425" t="s">
        <v>18</v>
      </c>
      <c r="E425" s="6" t="str">
        <f t="shared" si="13"/>
        <v>Computers&amp;Accessories</v>
      </c>
      <c r="F425">
        <v>199</v>
      </c>
      <c r="G425" s="4">
        <v>299</v>
      </c>
      <c r="H425" s="4" t="str">
        <f>IF(Table1[[#This Row],[actual_price]]&lt;200, "&lt;₹200", IF(Table1[[#This Row],[actual_price]]&lt;=500, "₹200–₹500", "&gt;₹500"))</f>
        <v>₹200–₹500</v>
      </c>
      <c r="I425" s="1">
        <v>0.33</v>
      </c>
      <c r="J425">
        <v>4</v>
      </c>
      <c r="K425" s="4">
        <v>43994</v>
      </c>
      <c r="L425" s="13">
        <f>Table1[[#This Row],[rating_count]]*Table1[[#This Row],[actual_price]]</f>
        <v>13154206</v>
      </c>
      <c r="M425" t="s">
        <v>109</v>
      </c>
      <c r="N425" t="s">
        <v>30</v>
      </c>
      <c r="O425" t="s">
        <v>31</v>
      </c>
      <c r="P425" t="s">
        <v>32</v>
      </c>
      <c r="Q425">
        <f t="shared" si="12"/>
        <v>8</v>
      </c>
      <c r="R425" t="s">
        <v>33</v>
      </c>
      <c r="S425" t="s">
        <v>34</v>
      </c>
    </row>
    <row r="426" spans="1:19">
      <c r="A426" t="s">
        <v>3624</v>
      </c>
      <c r="B426" t="s">
        <v>3625</v>
      </c>
      <c r="C426" t="str">
        <f>TRIM(LEFT(B426, FIND(" ",B426, FIND(" ",B426, FIND(" ",B426)+1)+1)))</f>
        <v>MI Xiaomi 22.5W</v>
      </c>
      <c r="D426" t="s">
        <v>3162</v>
      </c>
      <c r="E426" s="6" t="str">
        <f t="shared" si="13"/>
        <v>Electronics</v>
      </c>
      <c r="F426">
        <v>649</v>
      </c>
      <c r="G426" s="4">
        <v>999</v>
      </c>
      <c r="H426" s="4" t="str">
        <f>IF(Table1[[#This Row],[actual_price]]&lt;200, "&lt;₹200", IF(Table1[[#This Row],[actual_price]]&lt;=500, "₹200–₹500", "&gt;₹500"))</f>
        <v>&gt;₹500</v>
      </c>
      <c r="I426" s="1">
        <v>0.35</v>
      </c>
      <c r="J426">
        <v>4.2</v>
      </c>
      <c r="K426" s="4">
        <v>1315</v>
      </c>
      <c r="L426" s="13">
        <f>Table1[[#This Row],[rating_count]]*Table1[[#This Row],[actual_price]]</f>
        <v>1313685</v>
      </c>
      <c r="M426" t="s">
        <v>3626</v>
      </c>
      <c r="N426" t="s">
        <v>3627</v>
      </c>
      <c r="O426" t="s">
        <v>3628</v>
      </c>
      <c r="P426" t="s">
        <v>3629</v>
      </c>
      <c r="Q426">
        <f t="shared" si="12"/>
        <v>8</v>
      </c>
      <c r="R426" t="s">
        <v>3630</v>
      </c>
      <c r="S426" t="s">
        <v>3631</v>
      </c>
    </row>
    <row r="427" spans="1:19">
      <c r="A427" t="s">
        <v>3634</v>
      </c>
      <c r="B427" t="s">
        <v>3462</v>
      </c>
      <c r="C427" t="str">
        <f>TRIM(LEFT(B427, FIND(" ",B427, FIND(" ",B427, FIND(" ",B427)+1)+1)))</f>
        <v>Samsung Galaxy M13</v>
      </c>
      <c r="D427" t="s">
        <v>2990</v>
      </c>
      <c r="E427" s="6" t="str">
        <f t="shared" si="13"/>
        <v>Electronics</v>
      </c>
      <c r="F427" s="2">
        <v>13999</v>
      </c>
      <c r="G427" s="4">
        <v>19499</v>
      </c>
      <c r="H427" s="4" t="str">
        <f>IF(Table1[[#This Row],[actual_price]]&lt;200, "&lt;₹200", IF(Table1[[#This Row],[actual_price]]&lt;=500, "₹200–₹500", "&gt;₹500"))</f>
        <v>&gt;₹500</v>
      </c>
      <c r="I427" s="1">
        <v>0.28000000000000003</v>
      </c>
      <c r="J427">
        <v>4.0999999999999996</v>
      </c>
      <c r="K427" s="4">
        <v>18998</v>
      </c>
      <c r="L427" s="13">
        <f>Table1[[#This Row],[rating_count]]*Table1[[#This Row],[actual_price]]</f>
        <v>370442002</v>
      </c>
      <c r="M427" t="s">
        <v>3463</v>
      </c>
      <c r="N427" t="s">
        <v>3209</v>
      </c>
      <c r="O427" t="s">
        <v>3210</v>
      </c>
      <c r="P427" t="s">
        <v>3211</v>
      </c>
      <c r="Q427">
        <f t="shared" si="12"/>
        <v>8</v>
      </c>
      <c r="R427" t="s">
        <v>3212</v>
      </c>
      <c r="S427" t="s">
        <v>3213</v>
      </c>
    </row>
    <row r="428" spans="1:19">
      <c r="A428" t="s">
        <v>3636</v>
      </c>
      <c r="B428" t="s">
        <v>3637</v>
      </c>
      <c r="C428" t="str">
        <f>TRIM(LEFT(B428, FIND(" ",B428, FIND(" ",B428, FIND(" ",B428)+1)+1)))</f>
        <v>Gizga Essentials Spiral</v>
      </c>
      <c r="D428" t="s">
        <v>3638</v>
      </c>
      <c r="E428" s="6" t="str">
        <f t="shared" si="13"/>
        <v>Electronics</v>
      </c>
      <c r="F428">
        <v>119</v>
      </c>
      <c r="G428" s="4">
        <v>299</v>
      </c>
      <c r="H428" s="4" t="str">
        <f>IF(Table1[[#This Row],[actual_price]]&lt;200, "&lt;₹200", IF(Table1[[#This Row],[actual_price]]&lt;=500, "₹200–₹500", "&gt;₹500"))</f>
        <v>₹200–₹500</v>
      </c>
      <c r="I428" s="1">
        <v>0.6</v>
      </c>
      <c r="J428">
        <v>4.0999999999999996</v>
      </c>
      <c r="K428" s="4">
        <v>5999</v>
      </c>
      <c r="L428" s="13">
        <f>Table1[[#This Row],[rating_count]]*Table1[[#This Row],[actual_price]]</f>
        <v>1793701</v>
      </c>
      <c r="M428" t="s">
        <v>3639</v>
      </c>
      <c r="N428" t="s">
        <v>3640</v>
      </c>
      <c r="O428" t="s">
        <v>3641</v>
      </c>
      <c r="P428" t="s">
        <v>3642</v>
      </c>
      <c r="Q428">
        <f t="shared" si="12"/>
        <v>8</v>
      </c>
      <c r="R428" t="s">
        <v>3643</v>
      </c>
      <c r="S428" t="s">
        <v>3644</v>
      </c>
    </row>
    <row r="429" spans="1:19">
      <c r="A429" t="s">
        <v>3647</v>
      </c>
      <c r="B429" t="s">
        <v>3648</v>
      </c>
      <c r="C429" t="str">
        <f>TRIM(LEFT(B429, FIND(" ",B429, FIND(" ",B429, FIND(" ",B429)+1)+1)))</f>
        <v>Redmi Note 11</v>
      </c>
      <c r="D429" t="s">
        <v>2990</v>
      </c>
      <c r="E429" s="6" t="str">
        <f t="shared" si="13"/>
        <v>Electronics</v>
      </c>
      <c r="F429" s="2">
        <v>12999</v>
      </c>
      <c r="G429" s="4">
        <v>17999</v>
      </c>
      <c r="H429" s="4" t="str">
        <f>IF(Table1[[#This Row],[actual_price]]&lt;200, "&lt;₹200", IF(Table1[[#This Row],[actual_price]]&lt;=500, "₹200–₹500", "&gt;₹500"))</f>
        <v>&gt;₹500</v>
      </c>
      <c r="I429" s="1">
        <v>0.28000000000000003</v>
      </c>
      <c r="J429">
        <v>4.0999999999999996</v>
      </c>
      <c r="K429" s="4">
        <v>50772</v>
      </c>
      <c r="L429" s="13">
        <f>Table1[[#This Row],[rating_count]]*Table1[[#This Row],[actual_price]]</f>
        <v>913845228</v>
      </c>
      <c r="M429" t="s">
        <v>3649</v>
      </c>
      <c r="N429" t="s">
        <v>3650</v>
      </c>
      <c r="O429" t="s">
        <v>3651</v>
      </c>
      <c r="P429" t="s">
        <v>3652</v>
      </c>
      <c r="Q429">
        <f t="shared" si="12"/>
        <v>7</v>
      </c>
      <c r="R429" t="s">
        <v>3653</v>
      </c>
      <c r="S429" t="s">
        <v>3654</v>
      </c>
    </row>
    <row r="430" spans="1:19">
      <c r="A430" t="s">
        <v>112</v>
      </c>
      <c r="B430" t="s">
        <v>113</v>
      </c>
      <c r="C430" t="str">
        <f>TRIM(LEFT(B430, FIND(" ",B430, FIND(" ",B430, FIND(" ",B430)+1)+1)))</f>
        <v>Portronics Konnect L</v>
      </c>
      <c r="D430" t="s">
        <v>18</v>
      </c>
      <c r="E430" s="6" t="str">
        <f t="shared" si="13"/>
        <v>Computers&amp;Accessories</v>
      </c>
      <c r="F430">
        <v>154</v>
      </c>
      <c r="G430" s="4">
        <v>339</v>
      </c>
      <c r="H430" s="4" t="str">
        <f>IF(Table1[[#This Row],[actual_price]]&lt;200, "&lt;₹200", IF(Table1[[#This Row],[actual_price]]&lt;=500, "₹200–₹500", "&gt;₹500"))</f>
        <v>₹200–₹500</v>
      </c>
      <c r="I430" s="1">
        <v>0.55000000000000004</v>
      </c>
      <c r="J430">
        <v>4.3</v>
      </c>
      <c r="K430" s="4">
        <v>13391</v>
      </c>
      <c r="L430" s="13">
        <f>Table1[[#This Row],[rating_count]]*Table1[[#This Row],[actual_price]]</f>
        <v>4539549</v>
      </c>
      <c r="M430" t="s">
        <v>1043</v>
      </c>
      <c r="N430" t="s">
        <v>115</v>
      </c>
      <c r="O430" t="s">
        <v>116</v>
      </c>
      <c r="P430" t="s">
        <v>117</v>
      </c>
      <c r="Q430">
        <f t="shared" si="12"/>
        <v>8</v>
      </c>
      <c r="R430" t="s">
        <v>118</v>
      </c>
      <c r="S430" t="s">
        <v>119</v>
      </c>
    </row>
    <row r="431" spans="1:19">
      <c r="A431" t="s">
        <v>3658</v>
      </c>
      <c r="B431" t="s">
        <v>3659</v>
      </c>
      <c r="C431" t="str">
        <f>TRIM(LEFT(B431, FIND(" ",B431, FIND(" ",B431, FIND(" ",B431)+1)+1)))</f>
        <v>Redmi Note 11</v>
      </c>
      <c r="D431" t="s">
        <v>2990</v>
      </c>
      <c r="E431" s="6" t="str">
        <f t="shared" si="13"/>
        <v>Electronics</v>
      </c>
      <c r="F431" s="2">
        <v>20999</v>
      </c>
      <c r="G431" s="4">
        <v>26999</v>
      </c>
      <c r="H431" s="4" t="str">
        <f>IF(Table1[[#This Row],[actual_price]]&lt;200, "&lt;₹200", IF(Table1[[#This Row],[actual_price]]&lt;=500, "₹200–₹500", "&gt;₹500"))</f>
        <v>&gt;₹500</v>
      </c>
      <c r="I431" s="1">
        <v>0.22</v>
      </c>
      <c r="J431">
        <v>3.9</v>
      </c>
      <c r="K431" s="4">
        <v>25824</v>
      </c>
      <c r="L431" s="13">
        <f>Table1[[#This Row],[rating_count]]*Table1[[#This Row],[actual_price]]</f>
        <v>697222176</v>
      </c>
      <c r="M431" t="s">
        <v>3660</v>
      </c>
      <c r="N431" t="s">
        <v>3371</v>
      </c>
      <c r="O431" t="s">
        <v>3372</v>
      </c>
      <c r="P431" t="s">
        <v>3373</v>
      </c>
      <c r="Q431">
        <f t="shared" si="12"/>
        <v>8</v>
      </c>
      <c r="R431" t="s">
        <v>3374</v>
      </c>
      <c r="S431" t="s">
        <v>3375</v>
      </c>
    </row>
    <row r="432" spans="1:19">
      <c r="A432" t="s">
        <v>3663</v>
      </c>
      <c r="B432" t="s">
        <v>3664</v>
      </c>
      <c r="C432" t="str">
        <f>TRIM(LEFT(B432, FIND(" ",B432, FIND(" ",B432, FIND(" ",B432)+1)+1)))</f>
        <v>USB Charger, Oraimo</v>
      </c>
      <c r="D432" t="s">
        <v>3162</v>
      </c>
      <c r="E432" s="6" t="str">
        <f t="shared" si="13"/>
        <v>Electronics</v>
      </c>
      <c r="F432">
        <v>249</v>
      </c>
      <c r="G432" s="4">
        <v>649</v>
      </c>
      <c r="H432" s="4" t="str">
        <f>IF(Table1[[#This Row],[actual_price]]&lt;200, "&lt;₹200", IF(Table1[[#This Row],[actual_price]]&lt;=500, "₹200–₹500", "&gt;₹500"))</f>
        <v>&gt;₹500</v>
      </c>
      <c r="I432" s="1">
        <v>0.62</v>
      </c>
      <c r="J432">
        <v>4</v>
      </c>
      <c r="K432" s="4">
        <v>14404</v>
      </c>
      <c r="L432" s="13">
        <f>Table1[[#This Row],[rating_count]]*Table1[[#This Row],[actual_price]]</f>
        <v>9348196</v>
      </c>
      <c r="M432" t="s">
        <v>3665</v>
      </c>
      <c r="N432" t="s">
        <v>3666</v>
      </c>
      <c r="O432" t="s">
        <v>3667</v>
      </c>
      <c r="P432" t="s">
        <v>3668</v>
      </c>
      <c r="Q432">
        <f t="shared" si="12"/>
        <v>8</v>
      </c>
      <c r="R432" t="s">
        <v>3669</v>
      </c>
      <c r="S432" t="s">
        <v>3670</v>
      </c>
    </row>
    <row r="433" spans="1:19">
      <c r="A433" t="s">
        <v>3673</v>
      </c>
      <c r="B433" t="s">
        <v>3674</v>
      </c>
      <c r="C433" t="str">
        <f>TRIM(LEFT(B433, FIND(" ",B433, FIND(" ",B433, FIND(" ",B433)+1)+1)))</f>
        <v>Goldmedal Curve Plus</v>
      </c>
      <c r="D433" t="s">
        <v>3162</v>
      </c>
      <c r="E433" s="6" t="str">
        <f t="shared" si="13"/>
        <v>Electronics</v>
      </c>
      <c r="F433">
        <v>99</v>
      </c>
      <c r="G433" s="4">
        <v>171</v>
      </c>
      <c r="H433" s="4" t="str">
        <f>IF(Table1[[#This Row],[actual_price]]&lt;200, "&lt;₹200", IF(Table1[[#This Row],[actual_price]]&lt;=500, "₹200–₹500", "&gt;₹500"))</f>
        <v>&lt;₹200</v>
      </c>
      <c r="I433" s="1">
        <v>0.42</v>
      </c>
      <c r="J433">
        <v>4.5</v>
      </c>
      <c r="K433" s="4">
        <v>11339</v>
      </c>
      <c r="L433" s="13">
        <f>Table1[[#This Row],[rating_count]]*Table1[[#This Row],[actual_price]]</f>
        <v>1938969</v>
      </c>
      <c r="M433" t="s">
        <v>3675</v>
      </c>
      <c r="N433" t="s">
        <v>3676</v>
      </c>
      <c r="O433" t="s">
        <v>3677</v>
      </c>
      <c r="P433" t="s">
        <v>3678</v>
      </c>
      <c r="Q433">
        <f t="shared" si="12"/>
        <v>8</v>
      </c>
      <c r="R433" t="s">
        <v>3679</v>
      </c>
      <c r="S433" t="s">
        <v>3680</v>
      </c>
    </row>
    <row r="434" spans="1:19">
      <c r="A434" t="s">
        <v>3683</v>
      </c>
      <c r="B434" t="s">
        <v>3684</v>
      </c>
      <c r="C434" t="str">
        <f>TRIM(LEFT(B434, FIND(" ",B434, FIND(" ",B434, FIND(" ",B434)+1)+1)))</f>
        <v>WeCool C1 Car</v>
      </c>
      <c r="D434" t="s">
        <v>3151</v>
      </c>
      <c r="E434" s="6" t="str">
        <f t="shared" si="13"/>
        <v>Electronics</v>
      </c>
      <c r="F434">
        <v>489</v>
      </c>
      <c r="G434" s="4">
        <v>1999</v>
      </c>
      <c r="H434" s="4" t="str">
        <f>IF(Table1[[#This Row],[actual_price]]&lt;200, "&lt;₹200", IF(Table1[[#This Row],[actual_price]]&lt;=500, "₹200–₹500", "&gt;₹500"))</f>
        <v>&gt;₹500</v>
      </c>
      <c r="I434" s="1">
        <v>0.76</v>
      </c>
      <c r="J434">
        <v>4</v>
      </c>
      <c r="K434" s="4">
        <v>3626</v>
      </c>
      <c r="L434" s="13">
        <f>Table1[[#This Row],[rating_count]]*Table1[[#This Row],[actual_price]]</f>
        <v>7248374</v>
      </c>
      <c r="M434" t="s">
        <v>3685</v>
      </c>
      <c r="N434" t="s">
        <v>3686</v>
      </c>
      <c r="O434" t="s">
        <v>3687</v>
      </c>
      <c r="P434" t="s">
        <v>3688</v>
      </c>
      <c r="Q434">
        <f t="shared" si="12"/>
        <v>8</v>
      </c>
      <c r="R434" t="s">
        <v>3689</v>
      </c>
      <c r="S434" t="s">
        <v>3690</v>
      </c>
    </row>
    <row r="435" spans="1:19">
      <c r="A435" t="s">
        <v>3693</v>
      </c>
      <c r="B435" t="s">
        <v>3694</v>
      </c>
      <c r="C435" t="str">
        <f>TRIM(LEFT(B435, FIND(" ",B435, FIND(" ",B435, FIND(" ",B435)+1)+1)))</f>
        <v>HP 32GB Class</v>
      </c>
      <c r="D435" t="s">
        <v>3024</v>
      </c>
      <c r="E435" s="6" t="str">
        <f t="shared" si="13"/>
        <v>Electronics</v>
      </c>
      <c r="F435">
        <v>369</v>
      </c>
      <c r="G435" s="4">
        <v>1600</v>
      </c>
      <c r="H435" s="4" t="str">
        <f>IF(Table1[[#This Row],[actual_price]]&lt;200, "&lt;₹200", IF(Table1[[#This Row],[actual_price]]&lt;=500, "₹200–₹500", "&gt;₹500"))</f>
        <v>&gt;₹500</v>
      </c>
      <c r="I435" s="1">
        <v>0.77</v>
      </c>
      <c r="J435">
        <v>4</v>
      </c>
      <c r="K435" s="4">
        <v>32625</v>
      </c>
      <c r="L435" s="13">
        <f>Table1[[#This Row],[rating_count]]*Table1[[#This Row],[actual_price]]</f>
        <v>52200000</v>
      </c>
      <c r="M435" t="s">
        <v>3695</v>
      </c>
      <c r="N435" t="s">
        <v>3696</v>
      </c>
      <c r="O435" t="s">
        <v>3697</v>
      </c>
      <c r="P435" t="s">
        <v>3698</v>
      </c>
      <c r="Q435">
        <f t="shared" si="12"/>
        <v>8</v>
      </c>
      <c r="R435" t="s">
        <v>3699</v>
      </c>
      <c r="S435" t="s">
        <v>3700</v>
      </c>
    </row>
    <row r="436" spans="1:19">
      <c r="A436" t="s">
        <v>3703</v>
      </c>
      <c r="B436" t="s">
        <v>3704</v>
      </c>
      <c r="C436" t="str">
        <f>TRIM(LEFT(B436, FIND(" ",B436, FIND(" ",B436, FIND(" ",B436)+1)+1)))</f>
        <v>iQOO Z6 44W</v>
      </c>
      <c r="D436" t="s">
        <v>2990</v>
      </c>
      <c r="E436" s="6" t="str">
        <f t="shared" si="13"/>
        <v>Electronics</v>
      </c>
      <c r="F436" s="2">
        <v>15499</v>
      </c>
      <c r="G436" s="4">
        <v>20999</v>
      </c>
      <c r="H436" s="4" t="str">
        <f>IF(Table1[[#This Row],[actual_price]]&lt;200, "&lt;₹200", IF(Table1[[#This Row],[actual_price]]&lt;=500, "₹200–₹500", "&gt;₹500"))</f>
        <v>&gt;₹500</v>
      </c>
      <c r="I436" s="1">
        <v>0.26</v>
      </c>
      <c r="J436">
        <v>4.0999999999999996</v>
      </c>
      <c r="K436" s="4">
        <v>19252</v>
      </c>
      <c r="L436" s="13">
        <f>Table1[[#This Row],[rating_count]]*Table1[[#This Row],[actual_price]]</f>
        <v>404272748</v>
      </c>
      <c r="M436" t="s">
        <v>3705</v>
      </c>
      <c r="N436" t="s">
        <v>3305</v>
      </c>
      <c r="O436" t="s">
        <v>3306</v>
      </c>
      <c r="P436" t="s">
        <v>3307</v>
      </c>
      <c r="Q436">
        <f t="shared" si="12"/>
        <v>8</v>
      </c>
      <c r="R436" t="s">
        <v>3308</v>
      </c>
      <c r="S436" t="s">
        <v>3309</v>
      </c>
    </row>
    <row r="437" spans="1:19">
      <c r="A437" t="s">
        <v>3707</v>
      </c>
      <c r="B437" t="s">
        <v>3708</v>
      </c>
      <c r="C437" t="str">
        <f>TRIM(LEFT(B437, FIND(" ",B437, FIND(" ",B437, FIND(" ",B437)+1)+1)))</f>
        <v>iQOO Z6 Lite</v>
      </c>
      <c r="D437" t="s">
        <v>2990</v>
      </c>
      <c r="E437" s="6" t="str">
        <f t="shared" si="13"/>
        <v>Electronics</v>
      </c>
      <c r="F437" s="2">
        <v>15499</v>
      </c>
      <c r="G437" s="4">
        <v>18999</v>
      </c>
      <c r="H437" s="4" t="str">
        <f>IF(Table1[[#This Row],[actual_price]]&lt;200, "&lt;₹200", IF(Table1[[#This Row],[actual_price]]&lt;=500, "₹200–₹500", "&gt;₹500"))</f>
        <v>&gt;₹500</v>
      </c>
      <c r="I437" s="1">
        <v>0.18</v>
      </c>
      <c r="J437">
        <v>4.0999999999999996</v>
      </c>
      <c r="K437" s="4">
        <v>19252</v>
      </c>
      <c r="L437" s="13">
        <f>Table1[[#This Row],[rating_count]]*Table1[[#This Row],[actual_price]]</f>
        <v>365768748</v>
      </c>
      <c r="M437" t="s">
        <v>3304</v>
      </c>
      <c r="N437" t="s">
        <v>3305</v>
      </c>
      <c r="O437" t="s">
        <v>3306</v>
      </c>
      <c r="P437" t="s">
        <v>3307</v>
      </c>
      <c r="Q437">
        <f t="shared" si="12"/>
        <v>8</v>
      </c>
      <c r="R437" t="s">
        <v>3308</v>
      </c>
      <c r="S437" t="s">
        <v>3309</v>
      </c>
    </row>
    <row r="438" spans="1:19">
      <c r="A438" t="s">
        <v>3711</v>
      </c>
      <c r="B438" t="s">
        <v>3712</v>
      </c>
      <c r="C438" t="str">
        <f>TRIM(LEFT(B438, FIND(" ",B438, FIND(" ",B438, FIND(" ",B438)+1)+1)))</f>
        <v>Redmi Note 11</v>
      </c>
      <c r="D438" t="s">
        <v>2990</v>
      </c>
      <c r="E438" s="6" t="str">
        <f t="shared" si="13"/>
        <v>Electronics</v>
      </c>
      <c r="F438" s="2">
        <v>22999</v>
      </c>
      <c r="G438" s="4">
        <v>28999</v>
      </c>
      <c r="H438" s="4" t="str">
        <f>IF(Table1[[#This Row],[actual_price]]&lt;200, "&lt;₹200", IF(Table1[[#This Row],[actual_price]]&lt;=500, "₹200–₹500", "&gt;₹500"))</f>
        <v>&gt;₹500</v>
      </c>
      <c r="I438" s="1">
        <v>0.21</v>
      </c>
      <c r="J438">
        <v>3.9</v>
      </c>
      <c r="K438" s="4">
        <v>25824</v>
      </c>
      <c r="L438" s="13">
        <f>Table1[[#This Row],[rating_count]]*Table1[[#This Row],[actual_price]]</f>
        <v>748870176</v>
      </c>
      <c r="M438" t="s">
        <v>3713</v>
      </c>
      <c r="N438" t="s">
        <v>3371</v>
      </c>
      <c r="O438" t="s">
        <v>3372</v>
      </c>
      <c r="P438" t="s">
        <v>3373</v>
      </c>
      <c r="Q438">
        <f t="shared" si="12"/>
        <v>8</v>
      </c>
      <c r="R438" t="s">
        <v>3374</v>
      </c>
      <c r="S438" t="s">
        <v>3375</v>
      </c>
    </row>
    <row r="439" spans="1:19">
      <c r="A439" t="s">
        <v>3715</v>
      </c>
      <c r="B439" t="s">
        <v>3716</v>
      </c>
      <c r="C439" t="str">
        <f>TRIM(LEFT(B439, FIND(" ",B439, FIND(" ",B439, FIND(" ",B439)+1)+1)))</f>
        <v>boAt Bassheads 242</v>
      </c>
      <c r="D439" t="s">
        <v>3066</v>
      </c>
      <c r="E439" s="6" t="str">
        <f t="shared" si="13"/>
        <v>Electronics</v>
      </c>
      <c r="F439">
        <v>599</v>
      </c>
      <c r="G439" s="4">
        <v>1490</v>
      </c>
      <c r="H439" s="4" t="str">
        <f>IF(Table1[[#This Row],[actual_price]]&lt;200, "&lt;₹200", IF(Table1[[#This Row],[actual_price]]&lt;=500, "₹200–₹500", "&gt;₹500"))</f>
        <v>&gt;₹500</v>
      </c>
      <c r="I439" s="1">
        <v>0.6</v>
      </c>
      <c r="J439">
        <v>4.0999999999999996</v>
      </c>
      <c r="K439" s="4">
        <v>161679</v>
      </c>
      <c r="L439" s="13">
        <f>Table1[[#This Row],[rating_count]]*Table1[[#This Row],[actual_price]]</f>
        <v>240901710</v>
      </c>
      <c r="M439" t="s">
        <v>3717</v>
      </c>
      <c r="N439" t="s">
        <v>3718</v>
      </c>
      <c r="O439" t="s">
        <v>3719</v>
      </c>
      <c r="P439" t="s">
        <v>3720</v>
      </c>
      <c r="Q439">
        <f t="shared" si="12"/>
        <v>8</v>
      </c>
      <c r="R439" t="s">
        <v>3721</v>
      </c>
      <c r="S439" t="s">
        <v>3722</v>
      </c>
    </row>
    <row r="440" spans="1:19">
      <c r="A440" t="s">
        <v>3725</v>
      </c>
      <c r="B440" t="s">
        <v>3726</v>
      </c>
      <c r="C440" t="str">
        <f>TRIM(LEFT(B440, FIND(" ",B440, FIND(" ",B440, FIND(" ",B440)+1)+1)))</f>
        <v>Portronics MODESK POR-122</v>
      </c>
      <c r="D440" t="s">
        <v>3495</v>
      </c>
      <c r="E440" s="6" t="str">
        <f t="shared" si="13"/>
        <v>Electronics</v>
      </c>
      <c r="F440">
        <v>134</v>
      </c>
      <c r="G440" s="4">
        <v>699</v>
      </c>
      <c r="H440" s="4" t="str">
        <f>IF(Table1[[#This Row],[actual_price]]&lt;200, "&lt;₹200", IF(Table1[[#This Row],[actual_price]]&lt;=500, "₹200–₹500", "&gt;₹500"))</f>
        <v>&gt;₹500</v>
      </c>
      <c r="I440" s="1">
        <v>0.81</v>
      </c>
      <c r="J440">
        <v>4.0999999999999996</v>
      </c>
      <c r="K440" s="4">
        <v>16685</v>
      </c>
      <c r="L440" s="13">
        <f>Table1[[#This Row],[rating_count]]*Table1[[#This Row],[actual_price]]</f>
        <v>11662815</v>
      </c>
      <c r="M440" t="s">
        <v>3727</v>
      </c>
      <c r="N440" t="s">
        <v>3728</v>
      </c>
      <c r="O440" t="s">
        <v>3729</v>
      </c>
      <c r="P440" t="s">
        <v>3730</v>
      </c>
      <c r="Q440">
        <f t="shared" si="12"/>
        <v>8</v>
      </c>
      <c r="R440" t="s">
        <v>3731</v>
      </c>
      <c r="S440" t="s">
        <v>3732</v>
      </c>
    </row>
    <row r="441" spans="1:19">
      <c r="A441" t="s">
        <v>3735</v>
      </c>
      <c r="B441" t="s">
        <v>3736</v>
      </c>
      <c r="C441" t="str">
        <f>TRIM(LEFT(B441, FIND(" ",B441, FIND(" ",B441, FIND(" ",B441)+1)+1)))</f>
        <v>realme narzo 50i</v>
      </c>
      <c r="D441" t="s">
        <v>2990</v>
      </c>
      <c r="E441" s="6" t="str">
        <f t="shared" si="13"/>
        <v>Electronics</v>
      </c>
      <c r="F441" s="2">
        <v>7499</v>
      </c>
      <c r="G441" s="4">
        <v>7999</v>
      </c>
      <c r="H441" s="4" t="str">
        <f>IF(Table1[[#This Row],[actual_price]]&lt;200, "&lt;₹200", IF(Table1[[#This Row],[actual_price]]&lt;=500, "₹200–₹500", "&gt;₹500"))</f>
        <v>&gt;₹500</v>
      </c>
      <c r="I441" s="1">
        <v>0.06</v>
      </c>
      <c r="J441">
        <v>4</v>
      </c>
      <c r="K441" s="4">
        <v>30907</v>
      </c>
      <c r="L441" s="13">
        <f>Table1[[#This Row],[rating_count]]*Table1[[#This Row],[actual_price]]</f>
        <v>247225093</v>
      </c>
      <c r="M441" t="s">
        <v>3737</v>
      </c>
      <c r="N441" t="s">
        <v>3738</v>
      </c>
      <c r="O441" t="s">
        <v>3739</v>
      </c>
      <c r="P441" t="s">
        <v>3740</v>
      </c>
      <c r="Q441">
        <f t="shared" si="12"/>
        <v>8</v>
      </c>
      <c r="R441" t="s">
        <v>3741</v>
      </c>
      <c r="S441" t="s">
        <v>3742</v>
      </c>
    </row>
    <row r="442" spans="1:19">
      <c r="A442" t="s">
        <v>3745</v>
      </c>
      <c r="B442" t="s">
        <v>3746</v>
      </c>
      <c r="C442" t="str">
        <f>TRIM(LEFT(B442, FIND(" ",B442, FIND(" ",B442, FIND(" ",B442)+1)+1)))</f>
        <v>MI 10000mAh 3i</v>
      </c>
      <c r="D442" t="s">
        <v>2979</v>
      </c>
      <c r="E442" s="6" t="str">
        <f t="shared" si="13"/>
        <v>Electronics</v>
      </c>
      <c r="F442" s="2">
        <v>1149</v>
      </c>
      <c r="G442" s="4">
        <v>2199</v>
      </c>
      <c r="H442" s="4" t="str">
        <f>IF(Table1[[#This Row],[actual_price]]&lt;200, "&lt;₹200", IF(Table1[[#This Row],[actual_price]]&lt;=500, "₹200–₹500", "&gt;₹500"))</f>
        <v>&gt;₹500</v>
      </c>
      <c r="I442" s="1">
        <v>0.48</v>
      </c>
      <c r="J442">
        <v>4.3</v>
      </c>
      <c r="K442" s="4">
        <v>178912</v>
      </c>
      <c r="L442" s="13">
        <f>Table1[[#This Row],[rating_count]]*Table1[[#This Row],[actual_price]]</f>
        <v>393427488</v>
      </c>
      <c r="M442" t="s">
        <v>3747</v>
      </c>
      <c r="N442" t="s">
        <v>2981</v>
      </c>
      <c r="O442" t="s">
        <v>2982</v>
      </c>
      <c r="P442" t="s">
        <v>2983</v>
      </c>
      <c r="Q442">
        <f t="shared" si="12"/>
        <v>8</v>
      </c>
      <c r="R442" t="s">
        <v>2984</v>
      </c>
      <c r="S442" t="s">
        <v>2985</v>
      </c>
    </row>
    <row r="443" spans="1:19">
      <c r="A443" t="s">
        <v>3750</v>
      </c>
      <c r="B443" t="s">
        <v>3751</v>
      </c>
      <c r="C443" t="str">
        <f>TRIM(LEFT(B443, FIND(" ",B443, FIND(" ",B443, FIND(" ",B443)+1)+1)))</f>
        <v>Nokia 105 Plus</v>
      </c>
      <c r="D443" t="s">
        <v>3045</v>
      </c>
      <c r="E443" s="6" t="str">
        <f t="shared" si="13"/>
        <v>Electronics</v>
      </c>
      <c r="F443" s="2">
        <v>1324</v>
      </c>
      <c r="G443" s="4">
        <v>1699</v>
      </c>
      <c r="H443" s="4" t="str">
        <f>IF(Table1[[#This Row],[actual_price]]&lt;200, "&lt;₹200", IF(Table1[[#This Row],[actual_price]]&lt;=500, "₹200–₹500", "&gt;₹500"))</f>
        <v>&gt;₹500</v>
      </c>
      <c r="I443" s="1">
        <v>0.22</v>
      </c>
      <c r="J443">
        <v>4</v>
      </c>
      <c r="K443" s="4">
        <v>128311</v>
      </c>
      <c r="L443" s="13">
        <f>Table1[[#This Row],[rating_count]]*Table1[[#This Row],[actual_price]]</f>
        <v>218000389</v>
      </c>
      <c r="M443" t="s">
        <v>3752</v>
      </c>
      <c r="N443" t="s">
        <v>3047</v>
      </c>
      <c r="O443" t="s">
        <v>3048</v>
      </c>
      <c r="P443" t="s">
        <v>3049</v>
      </c>
      <c r="Q443">
        <f t="shared" si="12"/>
        <v>8</v>
      </c>
      <c r="R443" t="s">
        <v>3050</v>
      </c>
      <c r="S443" t="s">
        <v>3051</v>
      </c>
    </row>
    <row r="444" spans="1:19">
      <c r="A444" t="s">
        <v>3755</v>
      </c>
      <c r="B444" t="s">
        <v>3756</v>
      </c>
      <c r="C444" t="str">
        <f>TRIM(LEFT(B444, FIND(" ",B444, FIND(" ",B444, FIND(" ",B444)+1)+1)))</f>
        <v>iQOO Z6 44W</v>
      </c>
      <c r="D444" t="s">
        <v>2990</v>
      </c>
      <c r="E444" s="6" t="str">
        <f t="shared" si="13"/>
        <v>Electronics</v>
      </c>
      <c r="F444" s="2">
        <v>13999</v>
      </c>
      <c r="G444" s="4">
        <v>19999</v>
      </c>
      <c r="H444" s="4" t="str">
        <f>IF(Table1[[#This Row],[actual_price]]&lt;200, "&lt;₹200", IF(Table1[[#This Row],[actual_price]]&lt;=500, "₹200–₹500", "&gt;₹500"))</f>
        <v>&gt;₹500</v>
      </c>
      <c r="I444" s="1">
        <v>0.3</v>
      </c>
      <c r="J444">
        <v>4.0999999999999996</v>
      </c>
      <c r="K444" s="4">
        <v>19252</v>
      </c>
      <c r="L444" s="13">
        <f>Table1[[#This Row],[rating_count]]*Table1[[#This Row],[actual_price]]</f>
        <v>385020748</v>
      </c>
      <c r="M444" t="s">
        <v>3705</v>
      </c>
      <c r="N444" t="s">
        <v>3305</v>
      </c>
      <c r="O444" t="s">
        <v>3306</v>
      </c>
      <c r="P444" t="s">
        <v>3307</v>
      </c>
      <c r="Q444">
        <f t="shared" si="12"/>
        <v>8</v>
      </c>
      <c r="R444" t="s">
        <v>3308</v>
      </c>
      <c r="S444" t="s">
        <v>3309</v>
      </c>
    </row>
    <row r="445" spans="1:19">
      <c r="A445" t="s">
        <v>122</v>
      </c>
      <c r="B445" t="s">
        <v>123</v>
      </c>
      <c r="C445" t="str">
        <f>TRIM(LEFT(B445, FIND(" ",B445, FIND(" ",B445, FIND(" ",B445)+1)+1)))</f>
        <v>boAt Rugged v3</v>
      </c>
      <c r="D445" t="s">
        <v>18</v>
      </c>
      <c r="E445" s="6" t="str">
        <f t="shared" si="13"/>
        <v>Computers&amp;Accessories</v>
      </c>
      <c r="F445">
        <v>299</v>
      </c>
      <c r="G445" s="4">
        <v>799</v>
      </c>
      <c r="H445" s="4" t="str">
        <f>IF(Table1[[#This Row],[actual_price]]&lt;200, "&lt;₹200", IF(Table1[[#This Row],[actual_price]]&lt;=500, "₹200–₹500", "&gt;₹500"))</f>
        <v>&gt;₹500</v>
      </c>
      <c r="I445" s="1">
        <v>0.63</v>
      </c>
      <c r="J445">
        <v>4.2</v>
      </c>
      <c r="K445" s="4">
        <v>94364</v>
      </c>
      <c r="L445" s="13">
        <f>Table1[[#This Row],[rating_count]]*Table1[[#This Row],[actual_price]]</f>
        <v>75396836</v>
      </c>
      <c r="M445" t="s">
        <v>124</v>
      </c>
      <c r="N445" t="s">
        <v>50</v>
      </c>
      <c r="O445" t="s">
        <v>51</v>
      </c>
      <c r="P445" t="s">
        <v>52</v>
      </c>
      <c r="Q445">
        <f t="shared" si="12"/>
        <v>8</v>
      </c>
      <c r="R445" t="s">
        <v>53</v>
      </c>
      <c r="S445" t="s">
        <v>54</v>
      </c>
    </row>
    <row r="446" spans="1:19">
      <c r="A446" t="s">
        <v>3761</v>
      </c>
      <c r="B446" t="s">
        <v>3762</v>
      </c>
      <c r="C446" t="str">
        <f>TRIM(LEFT(B446, FIND(" ",B446, FIND(" ",B446, FIND(" ",B446)+1)+1)))</f>
        <v>Ambrane 10000mAh Slim</v>
      </c>
      <c r="D446" t="s">
        <v>2979</v>
      </c>
      <c r="E446" s="6" t="str">
        <f t="shared" si="13"/>
        <v>Electronics</v>
      </c>
      <c r="F446">
        <v>999</v>
      </c>
      <c r="G446" s="4">
        <v>1599</v>
      </c>
      <c r="H446" s="4" t="str">
        <f>IF(Table1[[#This Row],[actual_price]]&lt;200, "&lt;₹200", IF(Table1[[#This Row],[actual_price]]&lt;=500, "₹200–₹500", "&gt;₹500"))</f>
        <v>&gt;₹500</v>
      </c>
      <c r="I446" s="1">
        <v>0.38</v>
      </c>
      <c r="J446">
        <v>4</v>
      </c>
      <c r="K446" s="4">
        <v>7222</v>
      </c>
      <c r="L446" s="13">
        <f>Table1[[#This Row],[rating_count]]*Table1[[#This Row],[actual_price]]</f>
        <v>11547978</v>
      </c>
      <c r="M446" t="s">
        <v>3763</v>
      </c>
      <c r="N446" t="s">
        <v>3567</v>
      </c>
      <c r="O446" t="s">
        <v>3568</v>
      </c>
      <c r="P446" t="s">
        <v>3569</v>
      </c>
      <c r="Q446">
        <f t="shared" si="12"/>
        <v>8</v>
      </c>
      <c r="R446" t="s">
        <v>3570</v>
      </c>
      <c r="S446" t="s">
        <v>3571</v>
      </c>
    </row>
    <row r="447" spans="1:19">
      <c r="A447" t="s">
        <v>3766</v>
      </c>
      <c r="B447" t="s">
        <v>3767</v>
      </c>
      <c r="C447" t="str">
        <f>TRIM(LEFT(B447, FIND(" ",B447, FIND(" ",B447, FIND(" ",B447)+1)+1)))</f>
        <v>Samsung Galaxy M13</v>
      </c>
      <c r="D447" t="s">
        <v>2990</v>
      </c>
      <c r="E447" s="6" t="str">
        <f t="shared" si="13"/>
        <v>Electronics</v>
      </c>
      <c r="F447" s="2">
        <v>12999</v>
      </c>
      <c r="G447" s="4">
        <v>17999</v>
      </c>
      <c r="H447" s="4" t="str">
        <f>IF(Table1[[#This Row],[actual_price]]&lt;200, "&lt;₹200", IF(Table1[[#This Row],[actual_price]]&lt;=500, "₹200–₹500", "&gt;₹500"))</f>
        <v>&gt;₹500</v>
      </c>
      <c r="I447" s="1">
        <v>0.28000000000000003</v>
      </c>
      <c r="J447">
        <v>4.0999999999999996</v>
      </c>
      <c r="K447" s="4">
        <v>18998</v>
      </c>
      <c r="L447" s="13">
        <f>Table1[[#This Row],[rating_count]]*Table1[[#This Row],[actual_price]]</f>
        <v>341945002</v>
      </c>
      <c r="M447" t="s">
        <v>3208</v>
      </c>
      <c r="N447" t="s">
        <v>3209</v>
      </c>
      <c r="O447" t="s">
        <v>3210</v>
      </c>
      <c r="P447" t="s">
        <v>3211</v>
      </c>
      <c r="Q447">
        <f t="shared" si="12"/>
        <v>8</v>
      </c>
      <c r="R447" t="s">
        <v>3212</v>
      </c>
      <c r="S447" t="s">
        <v>3213</v>
      </c>
    </row>
    <row r="448" spans="1:19">
      <c r="A448" t="s">
        <v>3770</v>
      </c>
      <c r="B448" t="s">
        <v>3771</v>
      </c>
      <c r="C448" t="str">
        <f>TRIM(LEFT(B448, FIND(" ",B448, FIND(" ",B448, FIND(" ",B448)+1)+1)))</f>
        <v>OPPO A74 5G</v>
      </c>
      <c r="D448" t="s">
        <v>2990</v>
      </c>
      <c r="E448" s="6" t="str">
        <f t="shared" si="13"/>
        <v>Electronics</v>
      </c>
      <c r="F448" s="2">
        <v>15490</v>
      </c>
      <c r="G448" s="4">
        <v>20990</v>
      </c>
      <c r="H448" s="4" t="str">
        <f>IF(Table1[[#This Row],[actual_price]]&lt;200, "&lt;₹200", IF(Table1[[#This Row],[actual_price]]&lt;=500, "₹200–₹500", "&gt;₹500"))</f>
        <v>&gt;₹500</v>
      </c>
      <c r="I448" s="1">
        <v>0.26</v>
      </c>
      <c r="J448">
        <v>4.2</v>
      </c>
      <c r="K448" s="4">
        <v>32916</v>
      </c>
      <c r="L448" s="13">
        <f>Table1[[#This Row],[rating_count]]*Table1[[#This Row],[actual_price]]</f>
        <v>690906840</v>
      </c>
      <c r="M448" t="s">
        <v>3772</v>
      </c>
      <c r="N448" t="s">
        <v>3361</v>
      </c>
      <c r="O448" t="s">
        <v>3362</v>
      </c>
      <c r="P448" t="s">
        <v>3363</v>
      </c>
      <c r="Q448">
        <f t="shared" si="12"/>
        <v>8</v>
      </c>
      <c r="R448" t="s">
        <v>3364</v>
      </c>
      <c r="S448" t="s">
        <v>3365</v>
      </c>
    </row>
    <row r="449" spans="1:19">
      <c r="A449" t="s">
        <v>3775</v>
      </c>
      <c r="B449" t="s">
        <v>3776</v>
      </c>
      <c r="C449" t="str">
        <f>TRIM(LEFT(B449, FIND(" ",B449, FIND(" ",B449, FIND(" ",B449)+1)+1)))</f>
        <v>Spigen EZ Fit</v>
      </c>
      <c r="D449" t="s">
        <v>3777</v>
      </c>
      <c r="E449" s="6" t="str">
        <f t="shared" si="13"/>
        <v>Electronics</v>
      </c>
      <c r="F449">
        <v>999</v>
      </c>
      <c r="G449" s="4">
        <v>2899</v>
      </c>
      <c r="H449" s="4" t="str">
        <f>IF(Table1[[#This Row],[actual_price]]&lt;200, "&lt;₹200", IF(Table1[[#This Row],[actual_price]]&lt;=500, "₹200–₹500", "&gt;₹500"))</f>
        <v>&gt;₹500</v>
      </c>
      <c r="I449" s="1">
        <v>0.66</v>
      </c>
      <c r="J449">
        <v>4.5999999999999996</v>
      </c>
      <c r="K449" s="4">
        <v>26603</v>
      </c>
      <c r="L449" s="13">
        <f>Table1[[#This Row],[rating_count]]*Table1[[#This Row],[actual_price]]</f>
        <v>77122097</v>
      </c>
      <c r="M449" t="s">
        <v>3778</v>
      </c>
      <c r="N449" t="s">
        <v>3779</v>
      </c>
      <c r="O449" t="s">
        <v>3780</v>
      </c>
      <c r="P449" t="s">
        <v>3781</v>
      </c>
      <c r="Q449">
        <f t="shared" si="12"/>
        <v>8</v>
      </c>
      <c r="R449" t="s">
        <v>3782</v>
      </c>
      <c r="S449" t="s">
        <v>3783</v>
      </c>
    </row>
    <row r="450" spans="1:19">
      <c r="A450" t="s">
        <v>3786</v>
      </c>
      <c r="B450" t="s">
        <v>3787</v>
      </c>
      <c r="C450" t="str">
        <f>TRIM(LEFT(B450, FIND(" ",B450, FIND(" ",B450, FIND(" ",B450)+1)+1)))</f>
        <v>Noise ColorFit Pulse</v>
      </c>
      <c r="D450" t="s">
        <v>2948</v>
      </c>
      <c r="E450" s="6" t="str">
        <f t="shared" si="13"/>
        <v>Electronics</v>
      </c>
      <c r="F450" s="2">
        <v>1599</v>
      </c>
      <c r="G450" s="4">
        <v>4999</v>
      </c>
      <c r="H450" s="4" t="str">
        <f>IF(Table1[[#This Row],[actual_price]]&lt;200, "&lt;₹200", IF(Table1[[#This Row],[actual_price]]&lt;=500, "₹200–₹500", "&gt;₹500"))</f>
        <v>&gt;₹500</v>
      </c>
      <c r="I450" s="1">
        <v>0.68</v>
      </c>
      <c r="J450">
        <v>4</v>
      </c>
      <c r="K450" s="4">
        <v>67950</v>
      </c>
      <c r="L450" s="13">
        <f>Table1[[#This Row],[rating_count]]*Table1[[#This Row],[actual_price]]</f>
        <v>339682050</v>
      </c>
      <c r="M450" t="s">
        <v>3788</v>
      </c>
      <c r="N450" t="s">
        <v>3789</v>
      </c>
      <c r="O450" t="s">
        <v>3790</v>
      </c>
      <c r="P450" t="s">
        <v>3791</v>
      </c>
      <c r="Q450">
        <f t="shared" ref="Q450:Q513" si="14">IF(P450="",0,LEN(O450)-LEN(SUBSTITUTE(O450,",",""))+1)</f>
        <v>8</v>
      </c>
      <c r="R450" t="s">
        <v>3792</v>
      </c>
      <c r="S450" t="s">
        <v>3793</v>
      </c>
    </row>
    <row r="451" spans="1:19">
      <c r="A451" t="s">
        <v>3796</v>
      </c>
      <c r="B451" t="s">
        <v>3797</v>
      </c>
      <c r="C451" t="str">
        <f>TRIM(LEFT(B451, FIND(" ",B451, FIND(" ",B451, FIND(" ",B451)+1)+1)))</f>
        <v>Nokia 105 Plus</v>
      </c>
      <c r="D451" t="s">
        <v>3045</v>
      </c>
      <c r="E451" s="6" t="str">
        <f t="shared" ref="E451:E514" si="15">LEFT(D451, FIND("|", D451 &amp; "|") - 1)</f>
        <v>Electronics</v>
      </c>
      <c r="F451" s="2">
        <v>1324</v>
      </c>
      <c r="G451" s="4">
        <v>1699</v>
      </c>
      <c r="H451" s="4" t="str">
        <f>IF(Table1[[#This Row],[actual_price]]&lt;200, "&lt;₹200", IF(Table1[[#This Row],[actual_price]]&lt;=500, "₹200–₹500", "&gt;₹500"))</f>
        <v>&gt;₹500</v>
      </c>
      <c r="I451" s="1">
        <v>0.22</v>
      </c>
      <c r="J451">
        <v>4</v>
      </c>
      <c r="K451" s="4">
        <v>128311</v>
      </c>
      <c r="L451" s="13">
        <f>Table1[[#This Row],[rating_count]]*Table1[[#This Row],[actual_price]]</f>
        <v>218000389</v>
      </c>
      <c r="M451" t="s">
        <v>3752</v>
      </c>
      <c r="N451" t="s">
        <v>3047</v>
      </c>
      <c r="O451" t="s">
        <v>3048</v>
      </c>
      <c r="P451" t="s">
        <v>3049</v>
      </c>
      <c r="Q451">
        <f t="shared" si="14"/>
        <v>8</v>
      </c>
      <c r="R451" t="s">
        <v>3050</v>
      </c>
      <c r="S451" t="s">
        <v>3051</v>
      </c>
    </row>
    <row r="452" spans="1:19">
      <c r="A452" t="s">
        <v>3799</v>
      </c>
      <c r="B452" t="s">
        <v>3800</v>
      </c>
      <c r="C452" t="str">
        <f>TRIM(LEFT(B452, FIND(" ",B452, FIND(" ",B452, FIND(" ",B452)+1)+1)))</f>
        <v>iQOO Z6 Pro</v>
      </c>
      <c r="D452" t="s">
        <v>2990</v>
      </c>
      <c r="E452" s="6" t="str">
        <f t="shared" si="15"/>
        <v>Electronics</v>
      </c>
      <c r="F452" s="2">
        <v>20999</v>
      </c>
      <c r="G452" s="4">
        <v>29990</v>
      </c>
      <c r="H452" s="4" t="str">
        <f>IF(Table1[[#This Row],[actual_price]]&lt;200, "&lt;₹200", IF(Table1[[#This Row],[actual_price]]&lt;=500, "₹200–₹500", "&gt;₹500"))</f>
        <v>&gt;₹500</v>
      </c>
      <c r="I452" s="1">
        <v>0.3</v>
      </c>
      <c r="J452">
        <v>4.3</v>
      </c>
      <c r="K452" s="4">
        <v>9499</v>
      </c>
      <c r="L452" s="13">
        <f>Table1[[#This Row],[rating_count]]*Table1[[#This Row],[actual_price]]</f>
        <v>284875010</v>
      </c>
      <c r="M452" t="s">
        <v>3801</v>
      </c>
      <c r="N452" t="s">
        <v>3802</v>
      </c>
      <c r="O452" t="s">
        <v>3803</v>
      </c>
      <c r="P452" t="s">
        <v>3804</v>
      </c>
      <c r="Q452">
        <f t="shared" si="14"/>
        <v>8</v>
      </c>
      <c r="R452" t="s">
        <v>3805</v>
      </c>
      <c r="S452" t="s">
        <v>3806</v>
      </c>
    </row>
    <row r="453" spans="1:19">
      <c r="A453" t="s">
        <v>3809</v>
      </c>
      <c r="B453" t="s">
        <v>3810</v>
      </c>
      <c r="C453" t="str">
        <f>TRIM(LEFT(B453, FIND(" ",B453, FIND(" ",B453, FIND(" ",B453)+1)+1)))</f>
        <v>MI 33W SonicCharge</v>
      </c>
      <c r="D453" t="s">
        <v>3162</v>
      </c>
      <c r="E453" s="6" t="str">
        <f t="shared" si="15"/>
        <v>Electronics</v>
      </c>
      <c r="F453">
        <v>999</v>
      </c>
      <c r="G453" s="4">
        <v>1999</v>
      </c>
      <c r="H453" s="4" t="str">
        <f>IF(Table1[[#This Row],[actual_price]]&lt;200, "&lt;₹200", IF(Table1[[#This Row],[actual_price]]&lt;=500, "₹200–₹500", "&gt;₹500"))</f>
        <v>&gt;₹500</v>
      </c>
      <c r="I453" s="1">
        <v>0.5</v>
      </c>
      <c r="J453">
        <v>4.3</v>
      </c>
      <c r="K453" s="4">
        <v>1777</v>
      </c>
      <c r="L453" s="13">
        <f>Table1[[#This Row],[rating_count]]*Table1[[#This Row],[actual_price]]</f>
        <v>3552223</v>
      </c>
      <c r="M453" t="s">
        <v>3811</v>
      </c>
      <c r="N453" t="s">
        <v>3812</v>
      </c>
      <c r="O453" t="s">
        <v>3813</v>
      </c>
      <c r="P453" t="s">
        <v>3814</v>
      </c>
      <c r="Q453">
        <f t="shared" si="14"/>
        <v>8</v>
      </c>
      <c r="R453" t="s">
        <v>3815</v>
      </c>
      <c r="S453" t="s">
        <v>3816</v>
      </c>
    </row>
    <row r="454" spans="1:19">
      <c r="A454" t="s">
        <v>3819</v>
      </c>
      <c r="B454" t="s">
        <v>3820</v>
      </c>
      <c r="C454" t="str">
        <f>TRIM(LEFT(B454, FIND(" ",B454, FIND(" ",B454, FIND(" ",B454)+1)+1)))</f>
        <v>OPPO A31 (Mystery</v>
      </c>
      <c r="D454" t="s">
        <v>2990</v>
      </c>
      <c r="E454" s="6" t="str">
        <f t="shared" si="15"/>
        <v>Electronics</v>
      </c>
      <c r="F454" s="2">
        <v>12490</v>
      </c>
      <c r="G454" s="4">
        <v>15990</v>
      </c>
      <c r="H454" s="4" t="str">
        <f>IF(Table1[[#This Row],[actual_price]]&lt;200, "&lt;₹200", IF(Table1[[#This Row],[actual_price]]&lt;=500, "₹200–₹500", "&gt;₹500"))</f>
        <v>&gt;₹500</v>
      </c>
      <c r="I454" s="1">
        <v>0.22</v>
      </c>
      <c r="J454">
        <v>4.2</v>
      </c>
      <c r="K454" s="4">
        <v>58506</v>
      </c>
      <c r="L454" s="13">
        <f>Table1[[#This Row],[rating_count]]*Table1[[#This Row],[actual_price]]</f>
        <v>935510940</v>
      </c>
      <c r="M454" t="s">
        <v>3821</v>
      </c>
      <c r="N454" t="s">
        <v>3822</v>
      </c>
      <c r="O454" t="s">
        <v>3823</v>
      </c>
      <c r="P454" t="s">
        <v>3824</v>
      </c>
      <c r="Q454">
        <f t="shared" si="14"/>
        <v>8</v>
      </c>
      <c r="R454" t="s">
        <v>3825</v>
      </c>
      <c r="S454" t="s">
        <v>3826</v>
      </c>
    </row>
    <row r="455" spans="1:19">
      <c r="A455" t="s">
        <v>3829</v>
      </c>
      <c r="B455" t="s">
        <v>3830</v>
      </c>
      <c r="C455" t="str">
        <f>TRIM(LEFT(B455, FIND(" ",B455, FIND(" ",B455, FIND(" ",B455)+1)+1)))</f>
        <v>iQOO vivo Z6</v>
      </c>
      <c r="D455" t="s">
        <v>2990</v>
      </c>
      <c r="E455" s="6" t="str">
        <f t="shared" si="15"/>
        <v>Electronics</v>
      </c>
      <c r="F455" s="2">
        <v>17999</v>
      </c>
      <c r="G455" s="4">
        <v>21990</v>
      </c>
      <c r="H455" s="4" t="str">
        <f>IF(Table1[[#This Row],[actual_price]]&lt;200, "&lt;₹200", IF(Table1[[#This Row],[actual_price]]&lt;=500, "₹200–₹500", "&gt;₹500"))</f>
        <v>&gt;₹500</v>
      </c>
      <c r="I455" s="1">
        <v>0.18</v>
      </c>
      <c r="J455">
        <v>4</v>
      </c>
      <c r="K455" s="4">
        <v>21350</v>
      </c>
      <c r="L455" s="13">
        <f>Table1[[#This Row],[rating_count]]*Table1[[#This Row],[actual_price]]</f>
        <v>469486500</v>
      </c>
      <c r="M455" t="s">
        <v>3831</v>
      </c>
      <c r="N455" t="s">
        <v>3238</v>
      </c>
      <c r="O455" t="s">
        <v>3239</v>
      </c>
      <c r="P455" t="s">
        <v>3240</v>
      </c>
      <c r="Q455">
        <f t="shared" si="14"/>
        <v>8</v>
      </c>
      <c r="R455" t="s">
        <v>3241</v>
      </c>
      <c r="S455" t="s">
        <v>3242</v>
      </c>
    </row>
    <row r="456" spans="1:19">
      <c r="A456" t="s">
        <v>138</v>
      </c>
      <c r="B456" t="s">
        <v>139</v>
      </c>
      <c r="C456" t="str">
        <f>TRIM(LEFT(B456, FIND(" ",B456, FIND(" ",B456, FIND(" ",B456)+1)+1)))</f>
        <v>Portronics Konnect CL</v>
      </c>
      <c r="D456" t="s">
        <v>18</v>
      </c>
      <c r="E456" s="6" t="str">
        <f t="shared" si="15"/>
        <v>Computers&amp;Accessories</v>
      </c>
      <c r="F456">
        <v>350</v>
      </c>
      <c r="G456" s="4">
        <v>899</v>
      </c>
      <c r="H456" s="4" t="str">
        <f>IF(Table1[[#This Row],[actual_price]]&lt;200, "&lt;₹200", IF(Table1[[#This Row],[actual_price]]&lt;=500, "₹200–₹500", "&gt;₹500"))</f>
        <v>&gt;₹500</v>
      </c>
      <c r="I456" s="1">
        <v>0.61</v>
      </c>
      <c r="J456">
        <v>4.2</v>
      </c>
      <c r="K456" s="4">
        <v>2263</v>
      </c>
      <c r="L456" s="13">
        <f>Table1[[#This Row],[rating_count]]*Table1[[#This Row],[actual_price]]</f>
        <v>2034437</v>
      </c>
      <c r="M456" t="s">
        <v>140</v>
      </c>
      <c r="N456" t="s">
        <v>141</v>
      </c>
      <c r="O456" t="s">
        <v>142</v>
      </c>
      <c r="P456" t="s">
        <v>143</v>
      </c>
      <c r="Q456">
        <f t="shared" si="14"/>
        <v>8</v>
      </c>
      <c r="R456" t="s">
        <v>144</v>
      </c>
      <c r="S456" t="s">
        <v>145</v>
      </c>
    </row>
    <row r="457" spans="1:19">
      <c r="A457" t="s">
        <v>3835</v>
      </c>
      <c r="B457" t="s">
        <v>3836</v>
      </c>
      <c r="C457" t="str">
        <f>TRIM(LEFT(B457, FIND(" ",B457, FIND(" ",B457, FIND(" ",B457)+1)+1)))</f>
        <v>Motorola a10 Dual</v>
      </c>
      <c r="D457" t="s">
        <v>3045</v>
      </c>
      <c r="E457" s="6" t="str">
        <f t="shared" si="15"/>
        <v>Electronics</v>
      </c>
      <c r="F457" s="2">
        <v>1399</v>
      </c>
      <c r="G457" s="4">
        <v>1630</v>
      </c>
      <c r="H457" s="4" t="str">
        <f>IF(Table1[[#This Row],[actual_price]]&lt;200, "&lt;₹200", IF(Table1[[#This Row],[actual_price]]&lt;=500, "₹200–₹500", "&gt;₹500"))</f>
        <v>&gt;₹500</v>
      </c>
      <c r="I457" s="1">
        <v>0.14000000000000001</v>
      </c>
      <c r="J457">
        <v>4</v>
      </c>
      <c r="K457" s="4">
        <v>9378</v>
      </c>
      <c r="L457" s="13">
        <f>Table1[[#This Row],[rating_count]]*Table1[[#This Row],[actual_price]]</f>
        <v>15286140</v>
      </c>
      <c r="M457" t="s">
        <v>3837</v>
      </c>
      <c r="N457" t="s">
        <v>3838</v>
      </c>
      <c r="O457" t="s">
        <v>3839</v>
      </c>
      <c r="P457" t="s">
        <v>3840</v>
      </c>
      <c r="Q457">
        <f t="shared" si="14"/>
        <v>8</v>
      </c>
      <c r="R457" t="s">
        <v>3841</v>
      </c>
      <c r="S457" t="s">
        <v>3842</v>
      </c>
    </row>
    <row r="458" spans="1:19">
      <c r="A458" t="s">
        <v>148</v>
      </c>
      <c r="B458" t="s">
        <v>149</v>
      </c>
      <c r="C458" t="str">
        <f>TRIM(LEFT(B458, FIND(" ",B458, FIND(" ",B458, FIND(" ",B458)+1)+1)))</f>
        <v>Portronics Konnect L</v>
      </c>
      <c r="D458" t="s">
        <v>18</v>
      </c>
      <c r="E458" s="6" t="str">
        <f t="shared" si="15"/>
        <v>Computers&amp;Accessories</v>
      </c>
      <c r="F458">
        <v>159</v>
      </c>
      <c r="G458" s="4">
        <v>399</v>
      </c>
      <c r="H458" s="4" t="str">
        <f>IF(Table1[[#This Row],[actual_price]]&lt;200, "&lt;₹200", IF(Table1[[#This Row],[actual_price]]&lt;=500, "₹200–₹500", "&gt;₹500"))</f>
        <v>₹200–₹500</v>
      </c>
      <c r="I458" s="1">
        <v>0.6</v>
      </c>
      <c r="J458">
        <v>4.0999999999999996</v>
      </c>
      <c r="K458" s="4">
        <v>4768</v>
      </c>
      <c r="L458" s="13">
        <f>Table1[[#This Row],[rating_count]]*Table1[[#This Row],[actual_price]]</f>
        <v>1902432</v>
      </c>
      <c r="M458" t="s">
        <v>59</v>
      </c>
      <c r="N458" t="s">
        <v>150</v>
      </c>
      <c r="O458" t="s">
        <v>151</v>
      </c>
      <c r="P458" t="s">
        <v>152</v>
      </c>
      <c r="Q458">
        <f t="shared" si="14"/>
        <v>8</v>
      </c>
      <c r="R458" t="s">
        <v>153</v>
      </c>
      <c r="S458" t="s">
        <v>154</v>
      </c>
    </row>
    <row r="459" spans="1:19">
      <c r="A459" t="s">
        <v>3847</v>
      </c>
      <c r="B459" t="s">
        <v>3848</v>
      </c>
      <c r="C459" t="str">
        <f>TRIM(LEFT(B459, FIND(" ",B459, FIND(" ",B459, FIND(" ",B459)+1)+1)))</f>
        <v>boAt Wave Lite</v>
      </c>
      <c r="D459" t="s">
        <v>2948</v>
      </c>
      <c r="E459" s="6" t="str">
        <f t="shared" si="15"/>
        <v>Electronics</v>
      </c>
      <c r="F459" s="2">
        <v>1499</v>
      </c>
      <c r="G459" s="4">
        <v>6990</v>
      </c>
      <c r="H459" s="4" t="str">
        <f>IF(Table1[[#This Row],[actual_price]]&lt;200, "&lt;₹200", IF(Table1[[#This Row],[actual_price]]&lt;=500, "₹200–₹500", "&gt;₹500"))</f>
        <v>&gt;₹500</v>
      </c>
      <c r="I459" s="1">
        <v>0.79</v>
      </c>
      <c r="J459">
        <v>3.9</v>
      </c>
      <c r="K459" s="4">
        <v>21796</v>
      </c>
      <c r="L459" s="13">
        <f>Table1[[#This Row],[rating_count]]*Table1[[#This Row],[actual_price]]</f>
        <v>152354040</v>
      </c>
      <c r="M459" t="s">
        <v>3056</v>
      </c>
      <c r="N459" t="s">
        <v>3057</v>
      </c>
      <c r="O459" t="s">
        <v>3058</v>
      </c>
      <c r="P459" t="s">
        <v>3059</v>
      </c>
      <c r="Q459">
        <f t="shared" si="14"/>
        <v>8</v>
      </c>
      <c r="R459" t="s">
        <v>3060</v>
      </c>
      <c r="S459" t="s">
        <v>3061</v>
      </c>
    </row>
    <row r="460" spans="1:19">
      <c r="A460" t="s">
        <v>3851</v>
      </c>
      <c r="B460" t="s">
        <v>3852</v>
      </c>
      <c r="C460" t="str">
        <f>TRIM(LEFT(B460, FIND(" ",B460, FIND(" ",B460, FIND(" ",B460)+1)+1)))</f>
        <v>boAt Wave Call</v>
      </c>
      <c r="D460" t="s">
        <v>2948</v>
      </c>
      <c r="E460" s="6" t="str">
        <f t="shared" si="15"/>
        <v>Electronics</v>
      </c>
      <c r="F460" s="2">
        <v>1999</v>
      </c>
      <c r="G460" s="4">
        <v>7990</v>
      </c>
      <c r="H460" s="4" t="str">
        <f>IF(Table1[[#This Row],[actual_price]]&lt;200, "&lt;₹200", IF(Table1[[#This Row],[actual_price]]&lt;=500, "₹200–₹500", "&gt;₹500"))</f>
        <v>&gt;₹500</v>
      </c>
      <c r="I460" s="1">
        <v>0.75</v>
      </c>
      <c r="J460">
        <v>3.8</v>
      </c>
      <c r="K460" s="4">
        <v>17833</v>
      </c>
      <c r="L460" s="13">
        <f>Table1[[#This Row],[rating_count]]*Table1[[#This Row],[actual_price]]</f>
        <v>142485670</v>
      </c>
      <c r="M460" t="s">
        <v>2969</v>
      </c>
      <c r="N460" t="s">
        <v>2970</v>
      </c>
      <c r="O460" t="s">
        <v>2971</v>
      </c>
      <c r="P460" t="s">
        <v>2972</v>
      </c>
      <c r="Q460">
        <f t="shared" si="14"/>
        <v>8</v>
      </c>
      <c r="R460" t="s">
        <v>2973</v>
      </c>
      <c r="S460" t="s">
        <v>2974</v>
      </c>
    </row>
    <row r="461" spans="1:19">
      <c r="A461" t="s">
        <v>3855</v>
      </c>
      <c r="B461" t="s">
        <v>3856</v>
      </c>
      <c r="C461" t="str">
        <f>TRIM(LEFT(B461, FIND(" ",B461, FIND(" ",B461, FIND(" ",B461)+1)+1)))</f>
        <v>Spigen EZ Fit</v>
      </c>
      <c r="D461" t="s">
        <v>3777</v>
      </c>
      <c r="E461" s="6" t="str">
        <f t="shared" si="15"/>
        <v>Electronics</v>
      </c>
      <c r="F461">
        <v>999</v>
      </c>
      <c r="G461" s="4">
        <v>2899</v>
      </c>
      <c r="H461" s="4" t="str">
        <f>IF(Table1[[#This Row],[actual_price]]&lt;200, "&lt;₹200", IF(Table1[[#This Row],[actual_price]]&lt;=500, "₹200–₹500", "&gt;₹500"))</f>
        <v>&gt;₹500</v>
      </c>
      <c r="I461" s="1">
        <v>0.66</v>
      </c>
      <c r="J461">
        <v>4.7</v>
      </c>
      <c r="K461" s="4">
        <v>7779</v>
      </c>
      <c r="L461" s="13">
        <f>Table1[[#This Row],[rating_count]]*Table1[[#This Row],[actual_price]]</f>
        <v>22551321</v>
      </c>
      <c r="M461" t="s">
        <v>3857</v>
      </c>
      <c r="N461" t="s">
        <v>3858</v>
      </c>
      <c r="O461" t="s">
        <v>3859</v>
      </c>
      <c r="P461" t="s">
        <v>3860</v>
      </c>
      <c r="Q461">
        <f t="shared" si="14"/>
        <v>8</v>
      </c>
      <c r="R461" t="s">
        <v>3861</v>
      </c>
      <c r="S461" t="s">
        <v>3862</v>
      </c>
    </row>
    <row r="462" spans="1:19">
      <c r="A462" t="s">
        <v>3865</v>
      </c>
      <c r="B462" t="s">
        <v>3866</v>
      </c>
      <c r="C462" t="str">
        <f>TRIM(LEFT(B462, FIND(" ",B462, FIND(" ",B462, FIND(" ",B462)+1)+1)))</f>
        <v>KINGONE Upgraded Stylus</v>
      </c>
      <c r="D462" t="s">
        <v>3867</v>
      </c>
      <c r="E462" s="6" t="str">
        <f t="shared" si="15"/>
        <v>Electronics</v>
      </c>
      <c r="F462" s="2">
        <v>2099</v>
      </c>
      <c r="G462" s="4">
        <v>5999</v>
      </c>
      <c r="H462" s="4" t="str">
        <f>IF(Table1[[#This Row],[actual_price]]&lt;200, "&lt;₹200", IF(Table1[[#This Row],[actual_price]]&lt;=500, "₹200–₹500", "&gt;₹500"))</f>
        <v>&gt;₹500</v>
      </c>
      <c r="I462" s="1">
        <v>0.65</v>
      </c>
      <c r="J462">
        <v>4.3</v>
      </c>
      <c r="K462" s="4">
        <v>17129</v>
      </c>
      <c r="L462" s="13">
        <f>Table1[[#This Row],[rating_count]]*Table1[[#This Row],[actual_price]]</f>
        <v>102756871</v>
      </c>
      <c r="M462" t="s">
        <v>3868</v>
      </c>
      <c r="N462" t="s">
        <v>3869</v>
      </c>
      <c r="O462" t="s">
        <v>3870</v>
      </c>
      <c r="P462" t="s">
        <v>3871</v>
      </c>
      <c r="Q462">
        <f t="shared" si="14"/>
        <v>8</v>
      </c>
      <c r="R462" t="s">
        <v>3872</v>
      </c>
      <c r="S462" t="s">
        <v>3873</v>
      </c>
    </row>
    <row r="463" spans="1:19">
      <c r="A463" t="s">
        <v>3876</v>
      </c>
      <c r="B463" t="s">
        <v>3877</v>
      </c>
      <c r="C463" t="str">
        <f>TRIM(LEFT(B463, FIND(" ",B463, FIND(" ",B463, FIND(" ",B463)+1)+1)))</f>
        <v>Portronics CarPower Mini</v>
      </c>
      <c r="D463" t="s">
        <v>3107</v>
      </c>
      <c r="E463" s="6" t="str">
        <f t="shared" si="15"/>
        <v>Electronics</v>
      </c>
      <c r="F463">
        <v>337</v>
      </c>
      <c r="G463" s="4">
        <v>699</v>
      </c>
      <c r="H463" s="4" t="str">
        <f>IF(Table1[[#This Row],[actual_price]]&lt;200, "&lt;₹200", IF(Table1[[#This Row],[actual_price]]&lt;=500, "₹200–₹500", "&gt;₹500"))</f>
        <v>&gt;₹500</v>
      </c>
      <c r="I463" s="1">
        <v>0.52</v>
      </c>
      <c r="J463">
        <v>4.2</v>
      </c>
      <c r="K463" s="4">
        <v>4969</v>
      </c>
      <c r="L463" s="13">
        <f>Table1[[#This Row],[rating_count]]*Table1[[#This Row],[actual_price]]</f>
        <v>3473331</v>
      </c>
      <c r="M463" t="s">
        <v>3878</v>
      </c>
      <c r="N463" t="s">
        <v>3879</v>
      </c>
      <c r="O463" t="s">
        <v>3880</v>
      </c>
      <c r="P463" t="s">
        <v>3881</v>
      </c>
      <c r="Q463">
        <f t="shared" si="14"/>
        <v>8</v>
      </c>
      <c r="R463" t="s">
        <v>3882</v>
      </c>
      <c r="S463" t="s">
        <v>3883</v>
      </c>
    </row>
    <row r="464" spans="1:19">
      <c r="A464" t="s">
        <v>3886</v>
      </c>
      <c r="B464" t="s">
        <v>3887</v>
      </c>
      <c r="C464" t="str">
        <f>TRIM(LEFT(B464, FIND(" ",B464, FIND(" ",B464, FIND(" ",B464)+1)+1)))</f>
        <v>boAt Newly Launched</v>
      </c>
      <c r="D464" t="s">
        <v>2948</v>
      </c>
      <c r="E464" s="6" t="str">
        <f t="shared" si="15"/>
        <v>Electronics</v>
      </c>
      <c r="F464" s="2">
        <v>2999</v>
      </c>
      <c r="G464" s="4">
        <v>7990</v>
      </c>
      <c r="H464" s="4" t="str">
        <f>IF(Table1[[#This Row],[actual_price]]&lt;200, "&lt;₹200", IF(Table1[[#This Row],[actual_price]]&lt;=500, "₹200–₹500", "&gt;₹500"))</f>
        <v>&gt;₹500</v>
      </c>
      <c r="I464" s="1">
        <v>0.62</v>
      </c>
      <c r="J464">
        <v>4.0999999999999996</v>
      </c>
      <c r="K464" s="4">
        <v>154</v>
      </c>
      <c r="L464" s="13">
        <f>Table1[[#This Row],[rating_count]]*Table1[[#This Row],[actual_price]]</f>
        <v>1230460</v>
      </c>
      <c r="M464" t="s">
        <v>3888</v>
      </c>
      <c r="N464" t="s">
        <v>3889</v>
      </c>
      <c r="O464" t="s">
        <v>3890</v>
      </c>
      <c r="P464" t="s">
        <v>3891</v>
      </c>
      <c r="Q464">
        <f t="shared" si="14"/>
        <v>8</v>
      </c>
      <c r="R464" t="s">
        <v>13040</v>
      </c>
      <c r="S464" t="s">
        <v>3892</v>
      </c>
    </row>
    <row r="465" spans="1:19">
      <c r="A465" t="s">
        <v>3895</v>
      </c>
      <c r="B465" t="s">
        <v>3896</v>
      </c>
      <c r="C465" t="str">
        <f>TRIM(LEFT(B465, FIND(" ",B465, FIND(" ",B465, FIND(" ",B465)+1)+1)))</f>
        <v>PTron Newly Launched</v>
      </c>
      <c r="D465" t="s">
        <v>2948</v>
      </c>
      <c r="E465" s="6" t="str">
        <f t="shared" si="15"/>
        <v>Electronics</v>
      </c>
      <c r="F465" s="2">
        <v>1299</v>
      </c>
      <c r="G465" s="4">
        <v>5999</v>
      </c>
      <c r="H465" s="4" t="str">
        <f>IF(Table1[[#This Row],[actual_price]]&lt;200, "&lt;₹200", IF(Table1[[#This Row],[actual_price]]&lt;=500, "₹200–₹500", "&gt;₹500"))</f>
        <v>&gt;₹500</v>
      </c>
      <c r="I465" s="1">
        <v>0.78</v>
      </c>
      <c r="J465">
        <v>3.3</v>
      </c>
      <c r="K465" s="4">
        <v>4415</v>
      </c>
      <c r="L465" s="13">
        <f>Table1[[#This Row],[rating_count]]*Table1[[#This Row],[actual_price]]</f>
        <v>26485585</v>
      </c>
      <c r="M465" t="s">
        <v>3897</v>
      </c>
      <c r="N465" t="s">
        <v>3898</v>
      </c>
      <c r="O465" t="s">
        <v>3899</v>
      </c>
      <c r="P465" t="s">
        <v>3900</v>
      </c>
      <c r="Q465">
        <f t="shared" si="14"/>
        <v>8</v>
      </c>
      <c r="R465" t="s">
        <v>3901</v>
      </c>
      <c r="S465" t="s">
        <v>3902</v>
      </c>
    </row>
    <row r="466" spans="1:19">
      <c r="A466" t="s">
        <v>157</v>
      </c>
      <c r="B466" t="s">
        <v>158</v>
      </c>
      <c r="C466" t="str">
        <f>TRIM(LEFT(B466, FIND(" ",B466, FIND(" ",B466, FIND(" ",B466)+1)+1)))</f>
        <v>MI Braided USB</v>
      </c>
      <c r="D466" t="s">
        <v>18</v>
      </c>
      <c r="E466" s="6" t="str">
        <f t="shared" si="15"/>
        <v>Computers&amp;Accessories</v>
      </c>
      <c r="F466">
        <v>349</v>
      </c>
      <c r="G466" s="4">
        <v>399</v>
      </c>
      <c r="H466" s="4" t="str">
        <f>IF(Table1[[#This Row],[actual_price]]&lt;200, "&lt;₹200", IF(Table1[[#This Row],[actual_price]]&lt;=500, "₹200–₹500", "&gt;₹500"))</f>
        <v>₹200–₹500</v>
      </c>
      <c r="I466" s="1">
        <v>0.13</v>
      </c>
      <c r="J466">
        <v>4.4000000000000004</v>
      </c>
      <c r="K466" s="4">
        <v>18757</v>
      </c>
      <c r="L466" s="13">
        <f>Table1[[#This Row],[rating_count]]*Table1[[#This Row],[actual_price]]</f>
        <v>7484043</v>
      </c>
      <c r="M466" t="s">
        <v>159</v>
      </c>
      <c r="N466" t="s">
        <v>160</v>
      </c>
      <c r="O466" t="s">
        <v>161</v>
      </c>
      <c r="P466" t="s">
        <v>162</v>
      </c>
      <c r="Q466">
        <f t="shared" si="14"/>
        <v>8</v>
      </c>
      <c r="R466" t="s">
        <v>163</v>
      </c>
      <c r="S466" t="s">
        <v>3905</v>
      </c>
    </row>
    <row r="467" spans="1:19">
      <c r="A467" t="s">
        <v>3908</v>
      </c>
      <c r="B467" t="s">
        <v>3909</v>
      </c>
      <c r="C467" t="str">
        <f>TRIM(LEFT(B467, FIND(" ",B467, FIND(" ",B467, FIND(" ",B467)+1)+1)))</f>
        <v>iQOO vivo Z6</v>
      </c>
      <c r="D467" t="s">
        <v>2990</v>
      </c>
      <c r="E467" s="6" t="str">
        <f t="shared" si="15"/>
        <v>Electronics</v>
      </c>
      <c r="F467" s="2">
        <v>16499</v>
      </c>
      <c r="G467" s="4">
        <v>20990</v>
      </c>
      <c r="H467" s="4" t="str">
        <f>IF(Table1[[#This Row],[actual_price]]&lt;200, "&lt;₹200", IF(Table1[[#This Row],[actual_price]]&lt;=500, "₹200–₹500", "&gt;₹500"))</f>
        <v>&gt;₹500</v>
      </c>
      <c r="I467" s="1">
        <v>0.21</v>
      </c>
      <c r="J467">
        <v>4</v>
      </c>
      <c r="K467" s="4">
        <v>21350</v>
      </c>
      <c r="L467" s="13">
        <f>Table1[[#This Row],[rating_count]]*Table1[[#This Row],[actual_price]]</f>
        <v>448136500</v>
      </c>
      <c r="M467" t="s">
        <v>3831</v>
      </c>
      <c r="N467" t="s">
        <v>3238</v>
      </c>
      <c r="O467" t="s">
        <v>3239</v>
      </c>
      <c r="P467" t="s">
        <v>3240</v>
      </c>
      <c r="Q467">
        <f t="shared" si="14"/>
        <v>8</v>
      </c>
      <c r="R467" t="s">
        <v>3241</v>
      </c>
      <c r="S467" t="s">
        <v>3242</v>
      </c>
    </row>
    <row r="468" spans="1:19">
      <c r="A468" t="s">
        <v>3912</v>
      </c>
      <c r="B468" t="s">
        <v>3913</v>
      </c>
      <c r="C468" t="str">
        <f>TRIM(LEFT(B468, FIND(" ",B468, FIND(" ",B468, FIND(" ",B468)+1)+1)))</f>
        <v>Samsung Ehs64 Ehs64Avfwecinu</v>
      </c>
      <c r="D468" t="s">
        <v>3066</v>
      </c>
      <c r="E468" s="6" t="str">
        <f t="shared" si="15"/>
        <v>Electronics</v>
      </c>
      <c r="F468">
        <v>499</v>
      </c>
      <c r="G468" s="4">
        <v>499</v>
      </c>
      <c r="H468" s="4" t="str">
        <f>IF(Table1[[#This Row],[actual_price]]&lt;200, "&lt;₹200", IF(Table1[[#This Row],[actual_price]]&lt;=500, "₹200–₹500", "&gt;₹500"))</f>
        <v>₹200–₹500</v>
      </c>
      <c r="I468" s="1">
        <v>0</v>
      </c>
      <c r="J468">
        <v>4.2</v>
      </c>
      <c r="K468" s="4">
        <v>31539</v>
      </c>
      <c r="L468" s="13">
        <f>Table1[[#This Row],[rating_count]]*Table1[[#This Row],[actual_price]]</f>
        <v>15737961</v>
      </c>
      <c r="M468" t="s">
        <v>3914</v>
      </c>
      <c r="N468" t="s">
        <v>3915</v>
      </c>
      <c r="O468" t="s">
        <v>3916</v>
      </c>
      <c r="P468" t="s">
        <v>3917</v>
      </c>
      <c r="Q468">
        <f t="shared" si="14"/>
        <v>8</v>
      </c>
      <c r="R468" t="s">
        <v>3918</v>
      </c>
      <c r="S468" t="s">
        <v>3919</v>
      </c>
    </row>
    <row r="469" spans="1:19">
      <c r="A469" t="s">
        <v>203</v>
      </c>
      <c r="B469" t="s">
        <v>204</v>
      </c>
      <c r="C469" t="str">
        <f>TRIM(LEFT(B469, FIND(" ",B469, FIND(" ",B469, FIND(" ",B469)+1)+1)))</f>
        <v>Duracell USB Lightning</v>
      </c>
      <c r="D469" t="s">
        <v>18</v>
      </c>
      <c r="E469" s="6" t="str">
        <f t="shared" si="15"/>
        <v>Computers&amp;Accessories</v>
      </c>
      <c r="F469">
        <v>970</v>
      </c>
      <c r="G469" s="4">
        <v>1799</v>
      </c>
      <c r="H469" s="4" t="str">
        <f>IF(Table1[[#This Row],[actual_price]]&lt;200, "&lt;₹200", IF(Table1[[#This Row],[actual_price]]&lt;=500, "₹200–₹500", "&gt;₹500"))</f>
        <v>&gt;₹500</v>
      </c>
      <c r="I469" s="1">
        <v>0.46</v>
      </c>
      <c r="J469">
        <v>4.5</v>
      </c>
      <c r="K469" s="4">
        <v>815</v>
      </c>
      <c r="L469" s="13">
        <f>Table1[[#This Row],[rating_count]]*Table1[[#This Row],[actual_price]]</f>
        <v>1466185</v>
      </c>
      <c r="M469" t="s">
        <v>205</v>
      </c>
      <c r="N469" t="s">
        <v>206</v>
      </c>
      <c r="O469" t="s">
        <v>207</v>
      </c>
      <c r="P469" t="s">
        <v>208</v>
      </c>
      <c r="Q469">
        <f t="shared" si="14"/>
        <v>8</v>
      </c>
      <c r="R469" t="s">
        <v>209</v>
      </c>
      <c r="S469" t="s">
        <v>210</v>
      </c>
    </row>
    <row r="470" spans="1:19">
      <c r="A470" t="s">
        <v>3924</v>
      </c>
      <c r="B470" t="s">
        <v>3925</v>
      </c>
      <c r="C470" t="str">
        <f>TRIM(LEFT(B470, FIND(" ",B470, FIND(" ",B470, FIND(" ",B470)+1)+1)))</f>
        <v>Spigen EZ Fit</v>
      </c>
      <c r="D470" t="s">
        <v>3777</v>
      </c>
      <c r="E470" s="6" t="str">
        <f t="shared" si="15"/>
        <v>Electronics</v>
      </c>
      <c r="F470">
        <v>999</v>
      </c>
      <c r="G470" s="4">
        <v>2899</v>
      </c>
      <c r="H470" s="4" t="str">
        <f>IF(Table1[[#This Row],[actual_price]]&lt;200, "&lt;₹200", IF(Table1[[#This Row],[actual_price]]&lt;=500, "₹200–₹500", "&gt;₹500"))</f>
        <v>&gt;₹500</v>
      </c>
      <c r="I470" s="1">
        <v>0.66</v>
      </c>
      <c r="J470">
        <v>4.5999999999999996</v>
      </c>
      <c r="K470" s="4">
        <v>6129</v>
      </c>
      <c r="L470" s="13">
        <f>Table1[[#This Row],[rating_count]]*Table1[[#This Row],[actual_price]]</f>
        <v>17767971</v>
      </c>
      <c r="M470" t="s">
        <v>3926</v>
      </c>
      <c r="N470" t="s">
        <v>3927</v>
      </c>
      <c r="O470" t="s">
        <v>3928</v>
      </c>
      <c r="P470" t="s">
        <v>3929</v>
      </c>
      <c r="Q470">
        <f t="shared" si="14"/>
        <v>8</v>
      </c>
      <c r="R470" t="s">
        <v>3930</v>
      </c>
      <c r="S470" t="s">
        <v>13041</v>
      </c>
    </row>
    <row r="471" spans="1:19">
      <c r="A471" t="s">
        <v>3933</v>
      </c>
      <c r="B471" t="s">
        <v>3934</v>
      </c>
      <c r="C471" t="str">
        <f>TRIM(LEFT(B471, FIND(" ",B471, FIND(" ",B471, FIND(" ",B471)+1)+1)))</f>
        <v>Samsung Galaxy M04</v>
      </c>
      <c r="D471" t="s">
        <v>2990</v>
      </c>
      <c r="E471" s="6" t="str">
        <f t="shared" si="15"/>
        <v>Electronics</v>
      </c>
      <c r="F471" s="2">
        <v>10499</v>
      </c>
      <c r="G471" s="4">
        <v>13499</v>
      </c>
      <c r="H471" s="4" t="str">
        <f>IF(Table1[[#This Row],[actual_price]]&lt;200, "&lt;₹200", IF(Table1[[#This Row],[actual_price]]&lt;=500, "₹200–₹500", "&gt;₹500"))</f>
        <v>&gt;₹500</v>
      </c>
      <c r="I471" s="1">
        <v>0.22</v>
      </c>
      <c r="J471">
        <v>4.2</v>
      </c>
      <c r="K471" s="4">
        <v>284</v>
      </c>
      <c r="L471" s="13">
        <f>Table1[[#This Row],[rating_count]]*Table1[[#This Row],[actual_price]]</f>
        <v>3833716</v>
      </c>
      <c r="M471" t="s">
        <v>3077</v>
      </c>
      <c r="N471" t="s">
        <v>3078</v>
      </c>
      <c r="O471" t="s">
        <v>3079</v>
      </c>
      <c r="P471" t="s">
        <v>3080</v>
      </c>
      <c r="Q471">
        <f t="shared" si="14"/>
        <v>8</v>
      </c>
      <c r="R471" t="s">
        <v>3081</v>
      </c>
      <c r="S471" t="s">
        <v>3082</v>
      </c>
    </row>
    <row r="472" spans="1:19">
      <c r="A472" t="s">
        <v>178</v>
      </c>
      <c r="B472" t="s">
        <v>179</v>
      </c>
      <c r="C472" t="str">
        <f>TRIM(LEFT(B472, FIND(" ",B472, FIND(" ",B472, FIND(" ",B472)+1)+1)))</f>
        <v>Ambrane Unbreakable 60W</v>
      </c>
      <c r="D472" t="s">
        <v>18</v>
      </c>
      <c r="E472" s="6" t="str">
        <f t="shared" si="15"/>
        <v>Computers&amp;Accessories</v>
      </c>
      <c r="F472">
        <v>249</v>
      </c>
      <c r="G472" s="4">
        <v>399</v>
      </c>
      <c r="H472" s="4" t="str">
        <f>IF(Table1[[#This Row],[actual_price]]&lt;200, "&lt;₹200", IF(Table1[[#This Row],[actual_price]]&lt;=500, "₹200–₹500", "&gt;₹500"))</f>
        <v>₹200–₹500</v>
      </c>
      <c r="I472" s="1">
        <v>0.38</v>
      </c>
      <c r="J472">
        <v>4</v>
      </c>
      <c r="K472" s="4">
        <v>43994</v>
      </c>
      <c r="L472" s="13">
        <f>Table1[[#This Row],[rating_count]]*Table1[[#This Row],[actual_price]]</f>
        <v>17553606</v>
      </c>
      <c r="M472" t="s">
        <v>180</v>
      </c>
      <c r="N472" t="s">
        <v>30</v>
      </c>
      <c r="O472" t="s">
        <v>31</v>
      </c>
      <c r="P472" t="s">
        <v>32</v>
      </c>
      <c r="Q472">
        <f t="shared" si="14"/>
        <v>8</v>
      </c>
      <c r="R472" t="s">
        <v>33</v>
      </c>
      <c r="S472" t="s">
        <v>34</v>
      </c>
    </row>
    <row r="473" spans="1:19">
      <c r="A473" t="s">
        <v>3938</v>
      </c>
      <c r="B473" t="s">
        <v>3939</v>
      </c>
      <c r="C473" t="str">
        <f>TRIM(LEFT(B473, FIND(" ",B473, FIND(" ",B473, FIND(" ",B473)+1)+1)))</f>
        <v>SWAPKART Flexible Mobile</v>
      </c>
      <c r="D473" t="s">
        <v>3940</v>
      </c>
      <c r="E473" s="6" t="str">
        <f t="shared" si="15"/>
        <v>Electronics</v>
      </c>
      <c r="F473">
        <v>251</v>
      </c>
      <c r="G473" s="4">
        <v>999</v>
      </c>
      <c r="H473" s="4" t="str">
        <f>IF(Table1[[#This Row],[actual_price]]&lt;200, "&lt;₹200", IF(Table1[[#This Row],[actual_price]]&lt;=500, "₹200–₹500", "&gt;₹500"))</f>
        <v>&gt;₹500</v>
      </c>
      <c r="I473" s="1">
        <v>0.75</v>
      </c>
      <c r="J473">
        <v>3.7</v>
      </c>
      <c r="K473" s="4">
        <v>3234</v>
      </c>
      <c r="L473" s="13">
        <f>Table1[[#This Row],[rating_count]]*Table1[[#This Row],[actual_price]]</f>
        <v>3230766</v>
      </c>
      <c r="M473" t="s">
        <v>3941</v>
      </c>
      <c r="N473" t="s">
        <v>3942</v>
      </c>
      <c r="O473" t="s">
        <v>3943</v>
      </c>
      <c r="P473" t="s">
        <v>3944</v>
      </c>
      <c r="Q473">
        <f t="shared" si="14"/>
        <v>8</v>
      </c>
      <c r="R473" t="s">
        <v>3945</v>
      </c>
      <c r="S473" t="s">
        <v>3946</v>
      </c>
    </row>
    <row r="474" spans="1:19">
      <c r="A474" t="s">
        <v>183</v>
      </c>
      <c r="B474" t="s">
        <v>184</v>
      </c>
      <c r="C474" t="str">
        <f>TRIM(LEFT(B474, FIND(" ",B474, FIND(" ",B474, FIND(" ",B474)+1)+1)))</f>
        <v>boAt Type C</v>
      </c>
      <c r="D474" t="s">
        <v>18</v>
      </c>
      <c r="E474" s="6" t="str">
        <f t="shared" si="15"/>
        <v>Computers&amp;Accessories</v>
      </c>
      <c r="F474">
        <v>199</v>
      </c>
      <c r="G474" s="4">
        <v>499</v>
      </c>
      <c r="H474" s="4" t="str">
        <f>IF(Table1[[#This Row],[actual_price]]&lt;200, "&lt;₹200", IF(Table1[[#This Row],[actual_price]]&lt;=500, "₹200–₹500", "&gt;₹500"))</f>
        <v>₹200–₹500</v>
      </c>
      <c r="I474" s="1">
        <v>0.6</v>
      </c>
      <c r="J474">
        <v>4.0999999999999996</v>
      </c>
      <c r="K474" s="4">
        <v>13045</v>
      </c>
      <c r="L474" s="13">
        <f>Table1[[#This Row],[rating_count]]*Table1[[#This Row],[actual_price]]</f>
        <v>6509455</v>
      </c>
      <c r="M474" t="s">
        <v>185</v>
      </c>
      <c r="N474" t="s">
        <v>3949</v>
      </c>
      <c r="O474" t="s">
        <v>3950</v>
      </c>
      <c r="P474" t="s">
        <v>3951</v>
      </c>
      <c r="Q474">
        <f t="shared" si="14"/>
        <v>8</v>
      </c>
      <c r="R474" t="s">
        <v>3952</v>
      </c>
      <c r="S474" t="s">
        <v>3953</v>
      </c>
    </row>
    <row r="475" spans="1:19">
      <c r="A475" t="s">
        <v>3956</v>
      </c>
      <c r="B475" t="s">
        <v>3957</v>
      </c>
      <c r="C475" t="str">
        <f>TRIM(LEFT(B475, FIND(" ",B475, FIND(" ",B475, FIND(" ",B475)+1)+1)))</f>
        <v>Redmi 9A Sport</v>
      </c>
      <c r="D475" t="s">
        <v>2990</v>
      </c>
      <c r="E475" s="6" t="str">
        <f t="shared" si="15"/>
        <v>Electronics</v>
      </c>
      <c r="F475" s="2">
        <v>6499</v>
      </c>
      <c r="G475" s="4">
        <v>7999</v>
      </c>
      <c r="H475" s="4" t="str">
        <f>IF(Table1[[#This Row],[actual_price]]&lt;200, "&lt;₹200", IF(Table1[[#This Row],[actual_price]]&lt;=500, "₹200–₹500", "&gt;₹500"))</f>
        <v>&gt;₹500</v>
      </c>
      <c r="I475" s="1">
        <v>0.19</v>
      </c>
      <c r="J475">
        <v>4.0999999999999996</v>
      </c>
      <c r="K475" s="4">
        <v>313832</v>
      </c>
      <c r="L475" s="13">
        <f>Table1[[#This Row],[rating_count]]*Table1[[#This Row],[actual_price]]</f>
        <v>2510342168</v>
      </c>
      <c r="M475" t="s">
        <v>3958</v>
      </c>
      <c r="N475" t="s">
        <v>3253</v>
      </c>
      <c r="O475" t="s">
        <v>3254</v>
      </c>
      <c r="P475" t="s">
        <v>3255</v>
      </c>
      <c r="Q475">
        <f t="shared" si="14"/>
        <v>8</v>
      </c>
      <c r="R475" t="s">
        <v>3256</v>
      </c>
      <c r="S475" t="s">
        <v>3257</v>
      </c>
    </row>
    <row r="476" spans="1:19">
      <c r="A476" t="s">
        <v>3961</v>
      </c>
      <c r="B476" t="s">
        <v>3962</v>
      </c>
      <c r="C476" t="str">
        <f>TRIM(LEFT(B476, FIND(" ",B476, FIND(" ",B476, FIND(" ",B476)+1)+1)))</f>
        <v>Fire-Boltt Ring 3</v>
      </c>
      <c r="D476" t="s">
        <v>2948</v>
      </c>
      <c r="E476" s="6" t="str">
        <f t="shared" si="15"/>
        <v>Electronics</v>
      </c>
      <c r="F476" s="2">
        <v>2999</v>
      </c>
      <c r="G476" s="4">
        <v>9999</v>
      </c>
      <c r="H476" s="4" t="str">
        <f>IF(Table1[[#This Row],[actual_price]]&lt;200, "&lt;₹200", IF(Table1[[#This Row],[actual_price]]&lt;=500, "₹200–₹500", "&gt;₹500"))</f>
        <v>&gt;₹500</v>
      </c>
      <c r="I476" s="1">
        <v>0.7</v>
      </c>
      <c r="J476">
        <v>4.2</v>
      </c>
      <c r="K476" s="4">
        <v>20879</v>
      </c>
      <c r="L476" s="13">
        <f>Table1[[#This Row],[rating_count]]*Table1[[#This Row],[actual_price]]</f>
        <v>208769121</v>
      </c>
      <c r="M476" t="s">
        <v>3963</v>
      </c>
      <c r="N476" t="s">
        <v>3964</v>
      </c>
      <c r="O476" t="s">
        <v>3965</v>
      </c>
      <c r="P476" t="s">
        <v>3966</v>
      </c>
      <c r="Q476">
        <f t="shared" si="14"/>
        <v>8</v>
      </c>
      <c r="R476" t="s">
        <v>3967</v>
      </c>
      <c r="S476" t="s">
        <v>3968</v>
      </c>
    </row>
    <row r="477" spans="1:19">
      <c r="A477" t="s">
        <v>3971</v>
      </c>
      <c r="B477" t="s">
        <v>3972</v>
      </c>
      <c r="C477" t="str">
        <f>TRIM(LEFT(B477, FIND(" ",B477, FIND(" ",B477, FIND(" ",B477)+1)+1)))</f>
        <v>Amozo Ultra Hybrid</v>
      </c>
      <c r="D477" t="s">
        <v>3973</v>
      </c>
      <c r="E477" s="6" t="str">
        <f t="shared" si="15"/>
        <v>Electronics</v>
      </c>
      <c r="F477">
        <v>279</v>
      </c>
      <c r="G477" s="4">
        <v>1499</v>
      </c>
      <c r="H477" s="4" t="str">
        <f>IF(Table1[[#This Row],[actual_price]]&lt;200, "&lt;₹200", IF(Table1[[#This Row],[actual_price]]&lt;=500, "₹200–₹500", "&gt;₹500"))</f>
        <v>&gt;₹500</v>
      </c>
      <c r="I477" s="1">
        <v>0.81</v>
      </c>
      <c r="J477">
        <v>4.2</v>
      </c>
      <c r="K477" s="4">
        <v>2646</v>
      </c>
      <c r="L477" s="13">
        <f>Table1[[#This Row],[rating_count]]*Table1[[#This Row],[actual_price]]</f>
        <v>3966354</v>
      </c>
      <c r="M477" t="s">
        <v>3974</v>
      </c>
      <c r="N477" t="s">
        <v>3975</v>
      </c>
      <c r="O477" t="s">
        <v>3976</v>
      </c>
      <c r="P477" t="s">
        <v>3977</v>
      </c>
      <c r="Q477">
        <f t="shared" si="14"/>
        <v>8</v>
      </c>
      <c r="R477" t="s">
        <v>3978</v>
      </c>
      <c r="S477" t="s">
        <v>3979</v>
      </c>
    </row>
    <row r="478" spans="1:19">
      <c r="A478" t="s">
        <v>3982</v>
      </c>
      <c r="B478" t="s">
        <v>3983</v>
      </c>
      <c r="C478" t="str">
        <f>TRIM(LEFT(B478, FIND(" ",B478, FIND(" ",B478, FIND(" ",B478)+1)+1)))</f>
        <v>ELV Aluminum Adjustable</v>
      </c>
      <c r="D478" t="s">
        <v>3495</v>
      </c>
      <c r="E478" s="6" t="str">
        <f t="shared" si="15"/>
        <v>Electronics</v>
      </c>
      <c r="F478">
        <v>269</v>
      </c>
      <c r="G478" s="4">
        <v>1499</v>
      </c>
      <c r="H478" s="4" t="str">
        <f>IF(Table1[[#This Row],[actual_price]]&lt;200, "&lt;₹200", IF(Table1[[#This Row],[actual_price]]&lt;=500, "₹200–₹500", "&gt;₹500"))</f>
        <v>&gt;₹500</v>
      </c>
      <c r="I478" s="1">
        <v>0.82</v>
      </c>
      <c r="J478">
        <v>4.5</v>
      </c>
      <c r="K478" s="4">
        <v>28978</v>
      </c>
      <c r="L478" s="13">
        <f>Table1[[#This Row],[rating_count]]*Table1[[#This Row],[actual_price]]</f>
        <v>43438022</v>
      </c>
      <c r="M478" t="s">
        <v>3984</v>
      </c>
      <c r="N478" t="s">
        <v>3985</v>
      </c>
      <c r="O478" t="s">
        <v>3986</v>
      </c>
      <c r="P478" t="s">
        <v>3987</v>
      </c>
      <c r="Q478">
        <f t="shared" si="14"/>
        <v>8</v>
      </c>
      <c r="R478" t="s">
        <v>3988</v>
      </c>
      <c r="S478" t="s">
        <v>3989</v>
      </c>
    </row>
    <row r="479" spans="1:19">
      <c r="A479" t="s">
        <v>3992</v>
      </c>
      <c r="B479" t="s">
        <v>3993</v>
      </c>
      <c r="C479" t="str">
        <f>TRIM(LEFT(B479, FIND(" ",B479, FIND(" ",B479, FIND(" ",B479)+1)+1)))</f>
        <v>Tecno Spark 9</v>
      </c>
      <c r="D479" t="s">
        <v>2990</v>
      </c>
      <c r="E479" s="6" t="str">
        <f t="shared" si="15"/>
        <v>Electronics</v>
      </c>
      <c r="F479" s="2">
        <v>8999</v>
      </c>
      <c r="G479" s="4">
        <v>13499</v>
      </c>
      <c r="H479" s="4" t="str">
        <f>IF(Table1[[#This Row],[actual_price]]&lt;200, "&lt;₹200", IF(Table1[[#This Row],[actual_price]]&lt;=500, "₹200–₹500", "&gt;₹500"))</f>
        <v>&gt;₹500</v>
      </c>
      <c r="I479" s="1">
        <v>0.33</v>
      </c>
      <c r="J479">
        <v>3.8</v>
      </c>
      <c r="K479" s="4">
        <v>3145</v>
      </c>
      <c r="L479" s="13">
        <f>Table1[[#This Row],[rating_count]]*Table1[[#This Row],[actual_price]]</f>
        <v>42454355</v>
      </c>
      <c r="M479" t="s">
        <v>3994</v>
      </c>
      <c r="N479" t="s">
        <v>3995</v>
      </c>
      <c r="O479" t="s">
        <v>3996</v>
      </c>
      <c r="P479" t="s">
        <v>3997</v>
      </c>
      <c r="Q479">
        <f t="shared" si="14"/>
        <v>8</v>
      </c>
      <c r="R479" t="s">
        <v>3998</v>
      </c>
      <c r="S479" t="s">
        <v>3999</v>
      </c>
    </row>
    <row r="480" spans="1:19">
      <c r="A480" t="s">
        <v>233</v>
      </c>
      <c r="B480" t="s">
        <v>234</v>
      </c>
      <c r="C480" t="str">
        <f>TRIM(LEFT(B480, FIND(" ",B480, FIND(" ",B480, FIND(" ",B480)+1)+1)))</f>
        <v>Flix Micro Usb</v>
      </c>
      <c r="D480" t="s">
        <v>18</v>
      </c>
      <c r="E480" s="6" t="str">
        <f t="shared" si="15"/>
        <v>Computers&amp;Accessories</v>
      </c>
      <c r="F480">
        <v>59</v>
      </c>
      <c r="G480" s="4">
        <v>199</v>
      </c>
      <c r="H480" s="4" t="str">
        <f>IF(Table1[[#This Row],[actual_price]]&lt;200, "&lt;₹200", IF(Table1[[#This Row],[actual_price]]&lt;=500, "₹200–₹500", "&gt;₹500"))</f>
        <v>&lt;₹200</v>
      </c>
      <c r="I480" s="1">
        <v>0.7</v>
      </c>
      <c r="J480">
        <v>4</v>
      </c>
      <c r="K480" s="4">
        <v>9377</v>
      </c>
      <c r="L480" s="13">
        <f>Table1[[#This Row],[rating_count]]*Table1[[#This Row],[actual_price]]</f>
        <v>1866023</v>
      </c>
      <c r="M480" t="s">
        <v>235</v>
      </c>
      <c r="N480" t="s">
        <v>236</v>
      </c>
      <c r="O480" t="s">
        <v>237</v>
      </c>
      <c r="P480" t="s">
        <v>238</v>
      </c>
      <c r="Q480">
        <f t="shared" si="14"/>
        <v>8</v>
      </c>
      <c r="R480" t="s">
        <v>239</v>
      </c>
      <c r="S480" t="s">
        <v>240</v>
      </c>
    </row>
    <row r="481" spans="1:19">
      <c r="A481" t="s">
        <v>4004</v>
      </c>
      <c r="B481" t="s">
        <v>4005</v>
      </c>
      <c r="C481" t="str">
        <f>TRIM(LEFT(B481, FIND(" ",B481, FIND(" ",B481, FIND(" ",B481)+1)+1)))</f>
        <v>JBL C100SI Wired</v>
      </c>
      <c r="D481" t="s">
        <v>3066</v>
      </c>
      <c r="E481" s="6" t="str">
        <f t="shared" si="15"/>
        <v>Electronics</v>
      </c>
      <c r="F481">
        <v>599</v>
      </c>
      <c r="G481" s="4">
        <v>1299</v>
      </c>
      <c r="H481" s="4" t="str">
        <f>IF(Table1[[#This Row],[actual_price]]&lt;200, "&lt;₹200", IF(Table1[[#This Row],[actual_price]]&lt;=500, "₹200–₹500", "&gt;₹500"))</f>
        <v>&gt;₹500</v>
      </c>
      <c r="I481" s="1">
        <v>0.54</v>
      </c>
      <c r="J481">
        <v>4.0999999999999996</v>
      </c>
      <c r="K481" s="4">
        <v>192589</v>
      </c>
      <c r="L481" s="13">
        <f>Table1[[#This Row],[rating_count]]*Table1[[#This Row],[actual_price]]</f>
        <v>250173111</v>
      </c>
      <c r="M481" t="s">
        <v>4006</v>
      </c>
      <c r="N481" t="s">
        <v>3068</v>
      </c>
      <c r="O481" t="s">
        <v>3069</v>
      </c>
      <c r="P481" t="s">
        <v>3070</v>
      </c>
      <c r="Q481">
        <f t="shared" si="14"/>
        <v>8</v>
      </c>
      <c r="R481" t="s">
        <v>3071</v>
      </c>
      <c r="S481" t="s">
        <v>3072</v>
      </c>
    </row>
    <row r="482" spans="1:19">
      <c r="A482" t="s">
        <v>4009</v>
      </c>
      <c r="B482" t="s">
        <v>4010</v>
      </c>
      <c r="C482" t="str">
        <f>TRIM(LEFT(B482, FIND(" ",B482, FIND(" ",B482, FIND(" ",B482)+1)+1)))</f>
        <v>Tukzer Capacitive Stylus</v>
      </c>
      <c r="D482" t="s">
        <v>3867</v>
      </c>
      <c r="E482" s="6" t="str">
        <f t="shared" si="15"/>
        <v>Electronics</v>
      </c>
      <c r="F482">
        <v>349</v>
      </c>
      <c r="G482" s="4">
        <v>999</v>
      </c>
      <c r="H482" s="4" t="str">
        <f>IF(Table1[[#This Row],[actual_price]]&lt;200, "&lt;₹200", IF(Table1[[#This Row],[actual_price]]&lt;=500, "₹200–₹500", "&gt;₹500"))</f>
        <v>&gt;₹500</v>
      </c>
      <c r="I482" s="1">
        <v>0.65</v>
      </c>
      <c r="J482">
        <v>3.8</v>
      </c>
      <c r="K482" s="4">
        <v>16557</v>
      </c>
      <c r="L482" s="13">
        <f>Table1[[#This Row],[rating_count]]*Table1[[#This Row],[actual_price]]</f>
        <v>16540443</v>
      </c>
      <c r="M482" t="s">
        <v>4011</v>
      </c>
      <c r="N482" t="s">
        <v>4012</v>
      </c>
      <c r="O482" t="s">
        <v>4013</v>
      </c>
      <c r="P482" t="s">
        <v>4014</v>
      </c>
      <c r="Q482">
        <f t="shared" si="14"/>
        <v>8</v>
      </c>
      <c r="R482" t="s">
        <v>4015</v>
      </c>
      <c r="S482" t="s">
        <v>4016</v>
      </c>
    </row>
    <row r="483" spans="1:19">
      <c r="A483" t="s">
        <v>4019</v>
      </c>
      <c r="B483" t="s">
        <v>3462</v>
      </c>
      <c r="C483" t="str">
        <f>TRIM(LEFT(B483, FIND(" ",B483, FIND(" ",B483, FIND(" ",B483)+1)+1)))</f>
        <v>Samsung Galaxy M13</v>
      </c>
      <c r="D483" t="s">
        <v>2990</v>
      </c>
      <c r="E483" s="6" t="str">
        <f t="shared" si="15"/>
        <v>Electronics</v>
      </c>
      <c r="F483" s="2">
        <v>13999</v>
      </c>
      <c r="G483" s="4">
        <v>19499</v>
      </c>
      <c r="H483" s="4" t="str">
        <f>IF(Table1[[#This Row],[actual_price]]&lt;200, "&lt;₹200", IF(Table1[[#This Row],[actual_price]]&lt;=500, "₹200–₹500", "&gt;₹500"))</f>
        <v>&gt;₹500</v>
      </c>
      <c r="I483" s="1">
        <v>0.28000000000000003</v>
      </c>
      <c r="J483">
        <v>4.0999999999999996</v>
      </c>
      <c r="K483" s="4">
        <v>18998</v>
      </c>
      <c r="L483" s="13">
        <f>Table1[[#This Row],[rating_count]]*Table1[[#This Row],[actual_price]]</f>
        <v>370442002</v>
      </c>
      <c r="M483" t="s">
        <v>3463</v>
      </c>
      <c r="N483" t="s">
        <v>3209</v>
      </c>
      <c r="O483" t="s">
        <v>3210</v>
      </c>
      <c r="P483" t="s">
        <v>3211</v>
      </c>
      <c r="Q483">
        <f t="shared" si="14"/>
        <v>8</v>
      </c>
      <c r="R483" t="s">
        <v>3212</v>
      </c>
      <c r="S483" t="s">
        <v>3213</v>
      </c>
    </row>
    <row r="484" spans="1:19">
      <c r="A484" t="s">
        <v>4021</v>
      </c>
      <c r="B484" t="s">
        <v>4022</v>
      </c>
      <c r="C484" t="str">
        <f>TRIM(LEFT(B484, FIND(" ",B484, FIND(" ",B484, FIND(" ",B484)+1)+1)))</f>
        <v>Tukzer Capacitive Stylus</v>
      </c>
      <c r="D484" t="s">
        <v>3867</v>
      </c>
      <c r="E484" s="6" t="str">
        <f t="shared" si="15"/>
        <v>Electronics</v>
      </c>
      <c r="F484">
        <v>349</v>
      </c>
      <c r="G484" s="4">
        <v>999</v>
      </c>
      <c r="H484" s="4" t="str">
        <f>IF(Table1[[#This Row],[actual_price]]&lt;200, "&lt;₹200", IF(Table1[[#This Row],[actual_price]]&lt;=500, "₹200–₹500", "&gt;₹500"))</f>
        <v>&gt;₹500</v>
      </c>
      <c r="I484" s="1">
        <v>0.65</v>
      </c>
      <c r="J484">
        <v>3.8</v>
      </c>
      <c r="K484" s="4">
        <v>16557</v>
      </c>
      <c r="L484" s="13">
        <f>Table1[[#This Row],[rating_count]]*Table1[[#This Row],[actual_price]]</f>
        <v>16540443</v>
      </c>
      <c r="M484" t="s">
        <v>4023</v>
      </c>
      <c r="N484" t="s">
        <v>4012</v>
      </c>
      <c r="O484" t="s">
        <v>4013</v>
      </c>
      <c r="P484" t="s">
        <v>4014</v>
      </c>
      <c r="Q484">
        <f t="shared" si="14"/>
        <v>8</v>
      </c>
      <c r="R484" t="s">
        <v>4015</v>
      </c>
      <c r="S484" t="s">
        <v>4016</v>
      </c>
    </row>
    <row r="485" spans="1:19">
      <c r="A485" t="s">
        <v>4026</v>
      </c>
      <c r="B485" t="s">
        <v>4027</v>
      </c>
      <c r="C485" t="str">
        <f>TRIM(LEFT(B485, FIND(" ",B485, FIND(" ",B485, FIND(" ",B485)+1)+1)))</f>
        <v>Mi 10W Wall</v>
      </c>
      <c r="D485" t="s">
        <v>3162</v>
      </c>
      <c r="E485" s="6" t="str">
        <f t="shared" si="15"/>
        <v>Electronics</v>
      </c>
      <c r="F485">
        <v>499</v>
      </c>
      <c r="G485" s="4">
        <v>599</v>
      </c>
      <c r="H485" s="4" t="str">
        <f>IF(Table1[[#This Row],[actual_price]]&lt;200, "&lt;₹200", IF(Table1[[#This Row],[actual_price]]&lt;=500, "₹200–₹500", "&gt;₹500"))</f>
        <v>&gt;₹500</v>
      </c>
      <c r="I485" s="1">
        <v>0.17</v>
      </c>
      <c r="J485">
        <v>4.2</v>
      </c>
      <c r="K485" s="4">
        <v>21916</v>
      </c>
      <c r="L485" s="13">
        <f>Table1[[#This Row],[rating_count]]*Table1[[#This Row],[actual_price]]</f>
        <v>13127684</v>
      </c>
      <c r="M485" t="s">
        <v>4028</v>
      </c>
      <c r="N485" t="s">
        <v>4029</v>
      </c>
      <c r="O485" t="s">
        <v>4030</v>
      </c>
      <c r="P485" t="s">
        <v>4031</v>
      </c>
      <c r="Q485">
        <f t="shared" si="14"/>
        <v>8</v>
      </c>
      <c r="R485" t="s">
        <v>4032</v>
      </c>
      <c r="S485" t="s">
        <v>4033</v>
      </c>
    </row>
    <row r="486" spans="1:19">
      <c r="A486" t="s">
        <v>4036</v>
      </c>
      <c r="B486" t="s">
        <v>3221</v>
      </c>
      <c r="C486" t="str">
        <f>TRIM(LEFT(B486, FIND(" ",B486, FIND(" ",B486, FIND(" ",B486)+1)+1)))</f>
        <v>Fire-Boltt India's No</v>
      </c>
      <c r="D486" t="s">
        <v>2948</v>
      </c>
      <c r="E486" s="6" t="str">
        <f t="shared" si="15"/>
        <v>Electronics</v>
      </c>
      <c r="F486" s="2">
        <v>2199</v>
      </c>
      <c r="G486" s="4">
        <v>9999</v>
      </c>
      <c r="H486" s="4" t="str">
        <f>IF(Table1[[#This Row],[actual_price]]&lt;200, "&lt;₹200", IF(Table1[[#This Row],[actual_price]]&lt;=500, "₹200–₹500", "&gt;₹500"))</f>
        <v>&gt;₹500</v>
      </c>
      <c r="I486" s="1">
        <v>0.78</v>
      </c>
      <c r="J486">
        <v>4.2</v>
      </c>
      <c r="K486" s="4">
        <v>29472</v>
      </c>
      <c r="L486" s="13">
        <f>Table1[[#This Row],[rating_count]]*Table1[[#This Row],[actual_price]]</f>
        <v>294690528</v>
      </c>
      <c r="M486" t="s">
        <v>4037</v>
      </c>
      <c r="N486" t="s">
        <v>3223</v>
      </c>
      <c r="O486" t="s">
        <v>3224</v>
      </c>
      <c r="P486" t="s">
        <v>3225</v>
      </c>
      <c r="Q486">
        <f t="shared" si="14"/>
        <v>8</v>
      </c>
      <c r="R486" t="s">
        <v>3226</v>
      </c>
      <c r="S486" t="s">
        <v>3227</v>
      </c>
    </row>
    <row r="487" spans="1:19">
      <c r="A487" t="s">
        <v>4040</v>
      </c>
      <c r="B487" t="s">
        <v>4041</v>
      </c>
      <c r="C487" t="str">
        <f>TRIM(LEFT(B487, FIND(" ",B487, FIND(" ",B487, FIND(" ",B487)+1)+1)))</f>
        <v>STRIFF 12 Pieces</v>
      </c>
      <c r="D487" t="s">
        <v>3638</v>
      </c>
      <c r="E487" s="6" t="str">
        <f t="shared" si="15"/>
        <v>Electronics</v>
      </c>
      <c r="F487">
        <v>95</v>
      </c>
      <c r="G487" s="4">
        <v>499</v>
      </c>
      <c r="H487" s="4" t="str">
        <f>IF(Table1[[#This Row],[actual_price]]&lt;200, "&lt;₹200", IF(Table1[[#This Row],[actual_price]]&lt;=500, "₹200–₹500", "&gt;₹500"))</f>
        <v>₹200–₹500</v>
      </c>
      <c r="I487" s="1">
        <v>0.81</v>
      </c>
      <c r="J487">
        <v>4.2</v>
      </c>
      <c r="K487" s="4">
        <v>1949</v>
      </c>
      <c r="L487" s="13">
        <f>Table1[[#This Row],[rating_count]]*Table1[[#This Row],[actual_price]]</f>
        <v>972551</v>
      </c>
      <c r="M487" t="s">
        <v>4042</v>
      </c>
      <c r="N487" t="s">
        <v>4043</v>
      </c>
      <c r="O487" t="s">
        <v>4044</v>
      </c>
      <c r="P487" t="s">
        <v>4045</v>
      </c>
      <c r="Q487">
        <f t="shared" si="14"/>
        <v>8</v>
      </c>
      <c r="R487" t="s">
        <v>4046</v>
      </c>
      <c r="S487" t="s">
        <v>4047</v>
      </c>
    </row>
    <row r="488" spans="1:19">
      <c r="A488" t="s">
        <v>4050</v>
      </c>
      <c r="B488" t="s">
        <v>4051</v>
      </c>
      <c r="C488" t="str">
        <f>TRIM(LEFT(B488, FIND(" ",B488, FIND(" ",B488, FIND(" ",B488)+1)+1)))</f>
        <v>FLiX (Beetel) USB</v>
      </c>
      <c r="D488" t="s">
        <v>18</v>
      </c>
      <c r="E488" s="6" t="str">
        <f t="shared" si="15"/>
        <v>Computers&amp;Accessories</v>
      </c>
      <c r="F488">
        <v>139</v>
      </c>
      <c r="G488" s="4">
        <v>249</v>
      </c>
      <c r="H488" s="4" t="str">
        <f>IF(Table1[[#This Row],[actual_price]]&lt;200, "&lt;₹200", IF(Table1[[#This Row],[actual_price]]&lt;=500, "₹200–₹500", "&gt;₹500"))</f>
        <v>₹200–₹500</v>
      </c>
      <c r="I488" s="1">
        <v>0.44</v>
      </c>
      <c r="J488">
        <v>4</v>
      </c>
      <c r="K488" s="4">
        <v>9377</v>
      </c>
      <c r="L488" s="13">
        <f>Table1[[#This Row],[rating_count]]*Table1[[#This Row],[actual_price]]</f>
        <v>2334873</v>
      </c>
      <c r="M488" t="s">
        <v>764</v>
      </c>
      <c r="N488" t="s">
        <v>236</v>
      </c>
      <c r="O488" t="s">
        <v>237</v>
      </c>
      <c r="P488" t="s">
        <v>238</v>
      </c>
      <c r="Q488">
        <f t="shared" si="14"/>
        <v>8</v>
      </c>
      <c r="R488" t="s">
        <v>239</v>
      </c>
      <c r="S488" t="s">
        <v>240</v>
      </c>
    </row>
    <row r="489" spans="1:19">
      <c r="A489" t="s">
        <v>4054</v>
      </c>
      <c r="B489" t="s">
        <v>4055</v>
      </c>
      <c r="C489" t="str">
        <f>TRIM(LEFT(B489, FIND(" ",B489, FIND(" ",B489, FIND(" ",B489)+1)+1)))</f>
        <v>Noise ColorFit Pro</v>
      </c>
      <c r="D489" t="s">
        <v>2948</v>
      </c>
      <c r="E489" s="6" t="str">
        <f t="shared" si="15"/>
        <v>Electronics</v>
      </c>
      <c r="F489" s="2">
        <v>4499</v>
      </c>
      <c r="G489" s="4">
        <v>7999</v>
      </c>
      <c r="H489" s="4" t="str">
        <f>IF(Table1[[#This Row],[actual_price]]&lt;200, "&lt;₹200", IF(Table1[[#This Row],[actual_price]]&lt;=500, "₹200–₹500", "&gt;₹500"))</f>
        <v>&gt;₹500</v>
      </c>
      <c r="I489" s="1">
        <v>0.44</v>
      </c>
      <c r="J489">
        <v>3.5</v>
      </c>
      <c r="K489" s="4">
        <v>37</v>
      </c>
      <c r="L489" s="13">
        <f>Table1[[#This Row],[rating_count]]*Table1[[#This Row],[actual_price]]</f>
        <v>295963</v>
      </c>
      <c r="M489" t="s">
        <v>4056</v>
      </c>
      <c r="N489" t="s">
        <v>4057</v>
      </c>
      <c r="O489" t="s">
        <v>4058</v>
      </c>
      <c r="P489" t="s">
        <v>4059</v>
      </c>
      <c r="Q489">
        <f t="shared" si="14"/>
        <v>8</v>
      </c>
      <c r="R489" t="s">
        <v>4060</v>
      </c>
      <c r="S489" t="s">
        <v>4061</v>
      </c>
    </row>
    <row r="490" spans="1:19">
      <c r="A490" t="s">
        <v>4064</v>
      </c>
      <c r="B490" t="s">
        <v>4065</v>
      </c>
      <c r="C490" t="str">
        <f>TRIM(LEFT(B490, FIND(" ",B490, FIND(" ",B490, FIND(" ",B490)+1)+1)))</f>
        <v>Elv Mobile Phone</v>
      </c>
      <c r="D490" t="s">
        <v>3495</v>
      </c>
      <c r="E490" s="6" t="str">
        <f t="shared" si="15"/>
        <v>Electronics</v>
      </c>
      <c r="F490">
        <v>89</v>
      </c>
      <c r="G490" s="4">
        <v>599</v>
      </c>
      <c r="H490" s="4" t="str">
        <f>IF(Table1[[#This Row],[actual_price]]&lt;200, "&lt;₹200", IF(Table1[[#This Row],[actual_price]]&lt;=500, "₹200–₹500", "&gt;₹500"))</f>
        <v>&gt;₹500</v>
      </c>
      <c r="I490" s="1">
        <v>0.85</v>
      </c>
      <c r="J490">
        <v>4.3</v>
      </c>
      <c r="K490" s="4">
        <v>2351</v>
      </c>
      <c r="L490" s="13">
        <f>Table1[[#This Row],[rating_count]]*Table1[[#This Row],[actual_price]]</f>
        <v>1408249</v>
      </c>
      <c r="M490" t="s">
        <v>4066</v>
      </c>
      <c r="N490" t="s">
        <v>4067</v>
      </c>
      <c r="O490" t="s">
        <v>4068</v>
      </c>
      <c r="P490" t="s">
        <v>4069</v>
      </c>
      <c r="Q490">
        <f t="shared" si="14"/>
        <v>8</v>
      </c>
      <c r="R490" t="s">
        <v>4070</v>
      </c>
      <c r="S490" t="s">
        <v>4071</v>
      </c>
    </row>
    <row r="491" spans="1:19">
      <c r="A491" t="s">
        <v>4074</v>
      </c>
      <c r="B491" t="s">
        <v>4075</v>
      </c>
      <c r="C491" t="str">
        <f>TRIM(LEFT(B491, FIND(" ",B491, FIND(" ",B491, FIND(" ",B491)+1)+1)))</f>
        <v>iQOO Z6 44W</v>
      </c>
      <c r="D491" t="s">
        <v>2990</v>
      </c>
      <c r="E491" s="6" t="str">
        <f t="shared" si="15"/>
        <v>Electronics</v>
      </c>
      <c r="F491" s="2">
        <v>15499</v>
      </c>
      <c r="G491" s="4">
        <v>20999</v>
      </c>
      <c r="H491" s="4" t="str">
        <f>IF(Table1[[#This Row],[actual_price]]&lt;200, "&lt;₹200", IF(Table1[[#This Row],[actual_price]]&lt;=500, "₹200–₹500", "&gt;₹500"))</f>
        <v>&gt;₹500</v>
      </c>
      <c r="I491" s="1">
        <v>0.26</v>
      </c>
      <c r="J491">
        <v>4.0999999999999996</v>
      </c>
      <c r="K491" s="4">
        <v>19253</v>
      </c>
      <c r="L491" s="13">
        <f>Table1[[#This Row],[rating_count]]*Table1[[#This Row],[actual_price]]</f>
        <v>404293747</v>
      </c>
      <c r="M491" t="s">
        <v>3705</v>
      </c>
      <c r="N491" t="s">
        <v>3305</v>
      </c>
      <c r="O491" t="s">
        <v>3306</v>
      </c>
      <c r="P491" t="s">
        <v>3307</v>
      </c>
      <c r="Q491">
        <f t="shared" si="14"/>
        <v>8</v>
      </c>
      <c r="R491" t="s">
        <v>3308</v>
      </c>
      <c r="S491" t="s">
        <v>3309</v>
      </c>
    </row>
    <row r="492" spans="1:19">
      <c r="A492" t="s">
        <v>4077</v>
      </c>
      <c r="B492" t="s">
        <v>4078</v>
      </c>
      <c r="C492" t="str">
        <f>TRIM(LEFT(B492, FIND(" ",B492, FIND(" ",B492, FIND(" ",B492)+1)+1)))</f>
        <v>Redmi 11 Prime</v>
      </c>
      <c r="D492" t="s">
        <v>2990</v>
      </c>
      <c r="E492" s="6" t="str">
        <f t="shared" si="15"/>
        <v>Electronics</v>
      </c>
      <c r="F492" s="2">
        <v>13999</v>
      </c>
      <c r="G492" s="4">
        <v>15999</v>
      </c>
      <c r="H492" s="4" t="str">
        <f>IF(Table1[[#This Row],[actual_price]]&lt;200, "&lt;₹200", IF(Table1[[#This Row],[actual_price]]&lt;=500, "₹200–₹500", "&gt;₹500"))</f>
        <v>&gt;₹500</v>
      </c>
      <c r="I492" s="1">
        <v>0.13</v>
      </c>
      <c r="J492">
        <v>3.9</v>
      </c>
      <c r="K492" s="4">
        <v>2180</v>
      </c>
      <c r="L492" s="13">
        <f>Table1[[#This Row],[rating_count]]*Table1[[#This Row],[actual_price]]</f>
        <v>34877820</v>
      </c>
      <c r="M492" t="s">
        <v>4079</v>
      </c>
      <c r="N492" t="s">
        <v>4080</v>
      </c>
      <c r="O492" t="s">
        <v>4081</v>
      </c>
      <c r="P492" t="s">
        <v>4082</v>
      </c>
      <c r="Q492">
        <f t="shared" si="14"/>
        <v>8</v>
      </c>
      <c r="R492" t="s">
        <v>4083</v>
      </c>
      <c r="S492" t="s">
        <v>4084</v>
      </c>
    </row>
    <row r="493" spans="1:19">
      <c r="A493" t="s">
        <v>4087</v>
      </c>
      <c r="B493" t="s">
        <v>4088</v>
      </c>
      <c r="C493" t="str">
        <f>TRIM(LEFT(B493, FIND(" ",B493, FIND(" ",B493, FIND(" ",B493)+1)+1)))</f>
        <v>Noise Pulse Buzz</v>
      </c>
      <c r="D493" t="s">
        <v>2948</v>
      </c>
      <c r="E493" s="6" t="str">
        <f t="shared" si="15"/>
        <v>Electronics</v>
      </c>
      <c r="F493" s="2">
        <v>1999</v>
      </c>
      <c r="G493" s="4">
        <v>4999</v>
      </c>
      <c r="H493" s="4" t="str">
        <f>IF(Table1[[#This Row],[actual_price]]&lt;200, "&lt;₹200", IF(Table1[[#This Row],[actual_price]]&lt;=500, "₹200–₹500", "&gt;₹500"))</f>
        <v>&gt;₹500</v>
      </c>
      <c r="I493" s="1">
        <v>0.6</v>
      </c>
      <c r="J493">
        <v>3.9</v>
      </c>
      <c r="K493" s="4">
        <v>7571</v>
      </c>
      <c r="L493" s="13">
        <f>Table1[[#This Row],[rating_count]]*Table1[[#This Row],[actual_price]]</f>
        <v>37847429</v>
      </c>
      <c r="M493" t="s">
        <v>4089</v>
      </c>
      <c r="N493" t="s">
        <v>4090</v>
      </c>
      <c r="O493" t="s">
        <v>4091</v>
      </c>
      <c r="P493" t="s">
        <v>4092</v>
      </c>
      <c r="Q493">
        <f t="shared" si="14"/>
        <v>8</v>
      </c>
      <c r="R493" t="s">
        <v>4093</v>
      </c>
      <c r="S493" t="s">
        <v>4094</v>
      </c>
    </row>
    <row r="494" spans="1:19">
      <c r="A494" t="s">
        <v>4097</v>
      </c>
      <c r="B494" t="s">
        <v>4098</v>
      </c>
      <c r="C494" t="str">
        <f>TRIM(LEFT(B494, FIND(" ",B494, FIND(" ",B494, FIND(" ",B494)+1)+1)))</f>
        <v>PTron Newly Launched</v>
      </c>
      <c r="D494" t="s">
        <v>2948</v>
      </c>
      <c r="E494" s="6" t="str">
        <f t="shared" si="15"/>
        <v>Electronics</v>
      </c>
      <c r="F494" s="2">
        <v>1399</v>
      </c>
      <c r="G494" s="4">
        <v>5999</v>
      </c>
      <c r="H494" s="4" t="str">
        <f>IF(Table1[[#This Row],[actual_price]]&lt;200, "&lt;₹200", IF(Table1[[#This Row],[actual_price]]&lt;=500, "₹200–₹500", "&gt;₹500"))</f>
        <v>&gt;₹500</v>
      </c>
      <c r="I494" s="1">
        <v>0.77</v>
      </c>
      <c r="J494">
        <v>3.3</v>
      </c>
      <c r="K494" s="4">
        <v>4415</v>
      </c>
      <c r="L494" s="13">
        <f>Table1[[#This Row],[rating_count]]*Table1[[#This Row],[actual_price]]</f>
        <v>26485585</v>
      </c>
      <c r="M494" t="s">
        <v>4099</v>
      </c>
      <c r="N494" t="s">
        <v>3898</v>
      </c>
      <c r="O494" t="s">
        <v>3899</v>
      </c>
      <c r="P494" t="s">
        <v>3900</v>
      </c>
      <c r="Q494">
        <f t="shared" si="14"/>
        <v>8</v>
      </c>
      <c r="R494" t="s">
        <v>3901</v>
      </c>
      <c r="S494" t="s">
        <v>3902</v>
      </c>
    </row>
    <row r="495" spans="1:19">
      <c r="A495" t="s">
        <v>4102</v>
      </c>
      <c r="B495" t="s">
        <v>4103</v>
      </c>
      <c r="C495" t="str">
        <f>TRIM(LEFT(B495, FIND(" ",B495, FIND(" ",B495, FIND(" ",B495)+1)+1)))</f>
        <v>Portronics CLAMP X</v>
      </c>
      <c r="D495" t="s">
        <v>3151</v>
      </c>
      <c r="E495" s="6" t="str">
        <f t="shared" si="15"/>
        <v>Electronics</v>
      </c>
      <c r="F495">
        <v>599</v>
      </c>
      <c r="G495" s="4">
        <v>999</v>
      </c>
      <c r="H495" s="4" t="str">
        <f>IF(Table1[[#This Row],[actual_price]]&lt;200, "&lt;₹200", IF(Table1[[#This Row],[actual_price]]&lt;=500, "₹200–₹500", "&gt;₹500"))</f>
        <v>&gt;₹500</v>
      </c>
      <c r="I495" s="1">
        <v>0.4</v>
      </c>
      <c r="J495">
        <v>4</v>
      </c>
      <c r="K495" s="4">
        <v>18654</v>
      </c>
      <c r="L495" s="13">
        <f>Table1[[#This Row],[rating_count]]*Table1[[#This Row],[actual_price]]</f>
        <v>18635346</v>
      </c>
      <c r="M495" t="s">
        <v>4104</v>
      </c>
      <c r="N495" t="s">
        <v>4105</v>
      </c>
      <c r="O495" t="s">
        <v>4106</v>
      </c>
      <c r="P495" t="s">
        <v>4107</v>
      </c>
      <c r="Q495">
        <f t="shared" si="14"/>
        <v>8</v>
      </c>
      <c r="R495" t="s">
        <v>4108</v>
      </c>
      <c r="S495" t="s">
        <v>4109</v>
      </c>
    </row>
    <row r="496" spans="1:19">
      <c r="A496" t="s">
        <v>4112</v>
      </c>
      <c r="B496" t="s">
        <v>4113</v>
      </c>
      <c r="C496" t="str">
        <f>TRIM(LEFT(B496, FIND(" ",B496, FIND(" ",B496, FIND(" ",B496)+1)+1)))</f>
        <v>pTron Volta Dual</v>
      </c>
      <c r="D496" t="s">
        <v>3162</v>
      </c>
      <c r="E496" s="6" t="str">
        <f t="shared" si="15"/>
        <v>Electronics</v>
      </c>
      <c r="F496">
        <v>199</v>
      </c>
      <c r="G496" s="4">
        <v>1099</v>
      </c>
      <c r="H496" s="4" t="str">
        <f>IF(Table1[[#This Row],[actual_price]]&lt;200, "&lt;₹200", IF(Table1[[#This Row],[actual_price]]&lt;=500, "₹200–₹500", "&gt;₹500"))</f>
        <v>&gt;₹500</v>
      </c>
      <c r="I496" s="1">
        <v>0.82</v>
      </c>
      <c r="J496">
        <v>4</v>
      </c>
      <c r="K496" s="4">
        <v>3197</v>
      </c>
      <c r="L496" s="13">
        <f>Table1[[#This Row],[rating_count]]*Table1[[#This Row],[actual_price]]</f>
        <v>3513503</v>
      </c>
      <c r="M496" t="s">
        <v>4114</v>
      </c>
      <c r="N496" t="s">
        <v>4115</v>
      </c>
      <c r="O496" t="s">
        <v>4116</v>
      </c>
      <c r="P496" t="s">
        <v>4117</v>
      </c>
      <c r="Q496">
        <f t="shared" si="14"/>
        <v>8</v>
      </c>
      <c r="R496" t="s">
        <v>4118</v>
      </c>
      <c r="S496" t="s">
        <v>4119</v>
      </c>
    </row>
    <row r="497" spans="1:19">
      <c r="A497" t="s">
        <v>4122</v>
      </c>
      <c r="B497" t="s">
        <v>4123</v>
      </c>
      <c r="C497" t="str">
        <f>TRIM(LEFT(B497, FIND(" ",B497, FIND(" ",B497, FIND(" ",B497)+1)+1)))</f>
        <v>boAt Flash Edition</v>
      </c>
      <c r="D497" t="s">
        <v>2948</v>
      </c>
      <c r="E497" s="6" t="str">
        <f t="shared" si="15"/>
        <v>Electronics</v>
      </c>
      <c r="F497" s="2">
        <v>1799</v>
      </c>
      <c r="G497" s="4">
        <v>6990</v>
      </c>
      <c r="H497" s="4" t="str">
        <f>IF(Table1[[#This Row],[actual_price]]&lt;200, "&lt;₹200", IF(Table1[[#This Row],[actual_price]]&lt;=500, "₹200–₹500", "&gt;₹500"))</f>
        <v>&gt;₹500</v>
      </c>
      <c r="I497" s="1">
        <v>0.74</v>
      </c>
      <c r="J497">
        <v>4</v>
      </c>
      <c r="K497" s="4">
        <v>26880</v>
      </c>
      <c r="L497" s="13">
        <f>Table1[[#This Row],[rating_count]]*Table1[[#This Row],[actual_price]]</f>
        <v>187891200</v>
      </c>
      <c r="M497" t="s">
        <v>4124</v>
      </c>
      <c r="N497" t="s">
        <v>4125</v>
      </c>
      <c r="O497" t="s">
        <v>4126</v>
      </c>
      <c r="P497" t="s">
        <v>4127</v>
      </c>
      <c r="Q497">
        <f t="shared" si="14"/>
        <v>8</v>
      </c>
      <c r="R497" t="s">
        <v>4128</v>
      </c>
      <c r="S497" t="s">
        <v>4129</v>
      </c>
    </row>
    <row r="498" spans="1:19">
      <c r="A498" t="s">
        <v>4132</v>
      </c>
      <c r="B498" t="s">
        <v>4133</v>
      </c>
      <c r="C498" t="str">
        <f>TRIM(LEFT(B498, FIND(" ",B498, FIND(" ",B498, FIND(" ",B498)+1)+1)))</f>
        <v>boAt Wave Lite</v>
      </c>
      <c r="D498" t="s">
        <v>2948</v>
      </c>
      <c r="E498" s="6" t="str">
        <f t="shared" si="15"/>
        <v>Electronics</v>
      </c>
      <c r="F498" s="2">
        <v>1499</v>
      </c>
      <c r="G498" s="4">
        <v>6990</v>
      </c>
      <c r="H498" s="4" t="str">
        <f>IF(Table1[[#This Row],[actual_price]]&lt;200, "&lt;₹200", IF(Table1[[#This Row],[actual_price]]&lt;=500, "₹200–₹500", "&gt;₹500"))</f>
        <v>&gt;₹500</v>
      </c>
      <c r="I498" s="1">
        <v>0.79</v>
      </c>
      <c r="J498">
        <v>3.9</v>
      </c>
      <c r="K498" s="4">
        <v>21796</v>
      </c>
      <c r="L498" s="13">
        <f>Table1[[#This Row],[rating_count]]*Table1[[#This Row],[actual_price]]</f>
        <v>152354040</v>
      </c>
      <c r="M498" t="s">
        <v>3056</v>
      </c>
      <c r="N498" t="s">
        <v>3057</v>
      </c>
      <c r="O498" t="s">
        <v>3058</v>
      </c>
      <c r="P498" t="s">
        <v>3059</v>
      </c>
      <c r="Q498">
        <f t="shared" si="14"/>
        <v>8</v>
      </c>
      <c r="R498" t="s">
        <v>3060</v>
      </c>
      <c r="S498" t="s">
        <v>3061</v>
      </c>
    </row>
    <row r="499" spans="1:19">
      <c r="A499" t="s">
        <v>4136</v>
      </c>
      <c r="B499" t="s">
        <v>4137</v>
      </c>
      <c r="C499" t="str">
        <f>TRIM(LEFT(B499, FIND(" ",B499, FIND(" ",B499, FIND(" ",B499)+1)+1)))</f>
        <v>iQOO Z6 Pro</v>
      </c>
      <c r="D499" t="s">
        <v>2990</v>
      </c>
      <c r="E499" s="6" t="str">
        <f t="shared" si="15"/>
        <v>Electronics</v>
      </c>
      <c r="F499" s="2">
        <v>20999</v>
      </c>
      <c r="G499" s="4">
        <v>29990</v>
      </c>
      <c r="H499" s="4" t="str">
        <f>IF(Table1[[#This Row],[actual_price]]&lt;200, "&lt;₹200", IF(Table1[[#This Row],[actual_price]]&lt;=500, "₹200–₹500", "&gt;₹500"))</f>
        <v>&gt;₹500</v>
      </c>
      <c r="I499" s="1">
        <v>0.3</v>
      </c>
      <c r="J499">
        <v>4.3</v>
      </c>
      <c r="K499" s="4">
        <v>9499</v>
      </c>
      <c r="L499" s="13">
        <f>Table1[[#This Row],[rating_count]]*Table1[[#This Row],[actual_price]]</f>
        <v>284875010</v>
      </c>
      <c r="M499" t="s">
        <v>3801</v>
      </c>
      <c r="N499" t="s">
        <v>3802</v>
      </c>
      <c r="O499" t="s">
        <v>3803</v>
      </c>
      <c r="P499" t="s">
        <v>3804</v>
      </c>
      <c r="Q499">
        <f t="shared" si="14"/>
        <v>8</v>
      </c>
      <c r="R499" t="s">
        <v>3805</v>
      </c>
      <c r="S499" t="s">
        <v>3806</v>
      </c>
    </row>
    <row r="500" spans="1:19">
      <c r="A500" t="s">
        <v>4140</v>
      </c>
      <c r="B500" t="s">
        <v>4141</v>
      </c>
      <c r="C500" t="str">
        <f>TRIM(LEFT(B500, FIND(" ",B500, FIND(" ",B500, FIND(" ",B500)+1)+1)))</f>
        <v>Samsung Galaxy M32</v>
      </c>
      <c r="D500" t="s">
        <v>2990</v>
      </c>
      <c r="E500" s="6" t="str">
        <f t="shared" si="15"/>
        <v>Electronics</v>
      </c>
      <c r="F500" s="2">
        <v>12999</v>
      </c>
      <c r="G500" s="4">
        <v>13499</v>
      </c>
      <c r="H500" s="4" t="str">
        <f>IF(Table1[[#This Row],[actual_price]]&lt;200, "&lt;₹200", IF(Table1[[#This Row],[actual_price]]&lt;=500, "₹200–₹500", "&gt;₹500"))</f>
        <v>&gt;₹500</v>
      </c>
      <c r="I500" s="1">
        <v>0.04</v>
      </c>
      <c r="J500">
        <v>4.0999999999999996</v>
      </c>
      <c r="K500" s="4">
        <v>56098</v>
      </c>
      <c r="L500" s="13">
        <f>Table1[[#This Row],[rating_count]]*Table1[[#This Row],[actual_price]]</f>
        <v>757266902</v>
      </c>
      <c r="M500" t="s">
        <v>4142</v>
      </c>
      <c r="N500" t="s">
        <v>4143</v>
      </c>
      <c r="O500" t="s">
        <v>4144</v>
      </c>
      <c r="P500" t="s">
        <v>4145</v>
      </c>
      <c r="Q500">
        <f t="shared" si="14"/>
        <v>8</v>
      </c>
      <c r="R500" t="s">
        <v>4146</v>
      </c>
      <c r="S500" t="s">
        <v>4147</v>
      </c>
    </row>
    <row r="501" spans="1:19">
      <c r="A501" t="s">
        <v>4150</v>
      </c>
      <c r="B501" t="s">
        <v>4151</v>
      </c>
      <c r="C501" t="str">
        <f>TRIM(LEFT(B501, FIND(" ",B501, FIND(" ",B501, FIND(" ",B501)+1)+1)))</f>
        <v>Redmi Note 11T</v>
      </c>
      <c r="D501" t="s">
        <v>2990</v>
      </c>
      <c r="E501" s="6" t="str">
        <f t="shared" si="15"/>
        <v>Electronics</v>
      </c>
      <c r="F501" s="2">
        <v>16999</v>
      </c>
      <c r="G501" s="4">
        <v>20999</v>
      </c>
      <c r="H501" s="4" t="str">
        <f>IF(Table1[[#This Row],[actual_price]]&lt;200, "&lt;₹200", IF(Table1[[#This Row],[actual_price]]&lt;=500, "₹200–₹500", "&gt;₹500"))</f>
        <v>&gt;₹500</v>
      </c>
      <c r="I501" s="1">
        <v>0.19</v>
      </c>
      <c r="J501">
        <v>4.0999999999999996</v>
      </c>
      <c r="K501" s="4">
        <v>31822</v>
      </c>
      <c r="L501" s="13">
        <f>Table1[[#This Row],[rating_count]]*Table1[[#This Row],[actual_price]]</f>
        <v>668230178</v>
      </c>
      <c r="M501" t="s">
        <v>4152</v>
      </c>
      <c r="N501" t="s">
        <v>4153</v>
      </c>
      <c r="O501" t="s">
        <v>4154</v>
      </c>
      <c r="P501" t="s">
        <v>4155</v>
      </c>
      <c r="Q501">
        <f t="shared" si="14"/>
        <v>8</v>
      </c>
      <c r="R501" t="s">
        <v>4156</v>
      </c>
      <c r="S501" t="s">
        <v>4157</v>
      </c>
    </row>
    <row r="502" spans="1:19">
      <c r="A502" t="s">
        <v>4160</v>
      </c>
      <c r="B502" t="s">
        <v>4161</v>
      </c>
      <c r="C502" t="str">
        <f>TRIM(LEFT(B502, FIND(" ",B502, FIND(" ",B502, FIND(" ",B502)+1)+1)))</f>
        <v>iQOO Z6 Pro</v>
      </c>
      <c r="D502" t="s">
        <v>2990</v>
      </c>
      <c r="E502" s="6" t="str">
        <f t="shared" si="15"/>
        <v>Electronics</v>
      </c>
      <c r="F502" s="2">
        <v>19999</v>
      </c>
      <c r="G502" s="4">
        <v>27990</v>
      </c>
      <c r="H502" s="4" t="str">
        <f>IF(Table1[[#This Row],[actual_price]]&lt;200, "&lt;₹200", IF(Table1[[#This Row],[actual_price]]&lt;=500, "₹200–₹500", "&gt;₹500"))</f>
        <v>&gt;₹500</v>
      </c>
      <c r="I502" s="1">
        <v>0.28999999999999998</v>
      </c>
      <c r="J502">
        <v>4.3</v>
      </c>
      <c r="K502" s="4">
        <v>9499</v>
      </c>
      <c r="L502" s="13">
        <f>Table1[[#This Row],[rating_count]]*Table1[[#This Row],[actual_price]]</f>
        <v>265877010</v>
      </c>
      <c r="M502" t="s">
        <v>4162</v>
      </c>
      <c r="N502" t="s">
        <v>3802</v>
      </c>
      <c r="O502" t="s">
        <v>3803</v>
      </c>
      <c r="P502" t="s">
        <v>3804</v>
      </c>
      <c r="Q502">
        <f t="shared" si="14"/>
        <v>8</v>
      </c>
      <c r="R502" t="s">
        <v>3805</v>
      </c>
      <c r="S502" t="s">
        <v>3806</v>
      </c>
    </row>
    <row r="503" spans="1:19">
      <c r="A503" t="s">
        <v>4164</v>
      </c>
      <c r="B503" t="s">
        <v>4165</v>
      </c>
      <c r="C503" t="str">
        <f>TRIM(LEFT(B503, FIND(" ",B503, FIND(" ",B503, FIND(" ",B503)+1)+1)))</f>
        <v>Redmi Note 11</v>
      </c>
      <c r="D503" t="s">
        <v>2990</v>
      </c>
      <c r="E503" s="6" t="str">
        <f t="shared" si="15"/>
        <v>Electronics</v>
      </c>
      <c r="F503" s="2">
        <v>12999</v>
      </c>
      <c r="G503" s="4">
        <v>18999</v>
      </c>
      <c r="H503" s="4" t="str">
        <f>IF(Table1[[#This Row],[actual_price]]&lt;200, "&lt;₹200", IF(Table1[[#This Row],[actual_price]]&lt;=500, "₹200–₹500", "&gt;₹500"))</f>
        <v>&gt;₹500</v>
      </c>
      <c r="I503" s="1">
        <v>0.32</v>
      </c>
      <c r="J503">
        <v>4.0999999999999996</v>
      </c>
      <c r="K503" s="4">
        <v>50772</v>
      </c>
      <c r="L503" s="13">
        <f>Table1[[#This Row],[rating_count]]*Table1[[#This Row],[actual_price]]</f>
        <v>964617228</v>
      </c>
      <c r="M503" t="s">
        <v>4166</v>
      </c>
      <c r="N503" t="s">
        <v>3650</v>
      </c>
      <c r="O503" t="s">
        <v>3651</v>
      </c>
      <c r="P503" t="s">
        <v>3652</v>
      </c>
      <c r="Q503">
        <f t="shared" si="14"/>
        <v>7</v>
      </c>
      <c r="R503" t="s">
        <v>3653</v>
      </c>
      <c r="S503" t="s">
        <v>3654</v>
      </c>
    </row>
    <row r="504" spans="1:19">
      <c r="A504" t="s">
        <v>4169</v>
      </c>
      <c r="B504" t="s">
        <v>4170</v>
      </c>
      <c r="C504" t="str">
        <f>TRIM(LEFT(B504, FIND(" ",B504, FIND(" ",B504, FIND(" ",B504)+1)+1)))</f>
        <v>Noise Pulse 2</v>
      </c>
      <c r="D504" t="s">
        <v>2948</v>
      </c>
      <c r="E504" s="6" t="str">
        <f t="shared" si="15"/>
        <v>Electronics</v>
      </c>
      <c r="F504" s="2">
        <v>2999</v>
      </c>
      <c r="G504" s="4">
        <v>5999</v>
      </c>
      <c r="H504" s="4" t="str">
        <f>IF(Table1[[#This Row],[actual_price]]&lt;200, "&lt;₹200", IF(Table1[[#This Row],[actual_price]]&lt;=500, "₹200–₹500", "&gt;₹500"))</f>
        <v>&gt;₹500</v>
      </c>
      <c r="I504" s="1">
        <v>0.5</v>
      </c>
      <c r="J504">
        <v>4.0999999999999996</v>
      </c>
      <c r="K504" s="4">
        <v>7148</v>
      </c>
      <c r="L504" s="13">
        <f>Table1[[#This Row],[rating_count]]*Table1[[#This Row],[actual_price]]</f>
        <v>42880852</v>
      </c>
      <c r="M504" t="s">
        <v>4171</v>
      </c>
      <c r="N504" t="s">
        <v>4172</v>
      </c>
      <c r="O504" t="s">
        <v>4173</v>
      </c>
      <c r="P504" t="s">
        <v>4174</v>
      </c>
      <c r="Q504">
        <f t="shared" si="14"/>
        <v>8</v>
      </c>
      <c r="R504" t="s">
        <v>4175</v>
      </c>
      <c r="S504" t="s">
        <v>4176</v>
      </c>
    </row>
    <row r="505" spans="1:19">
      <c r="A505" t="s">
        <v>292</v>
      </c>
      <c r="B505" t="s">
        <v>293</v>
      </c>
      <c r="C505" t="str">
        <f>TRIM(LEFT(B505, FIND(" ",B505, FIND(" ",B505, FIND(" ",B505)+1)+1)))</f>
        <v>boAt A400 USB</v>
      </c>
      <c r="D505" t="s">
        <v>18</v>
      </c>
      <c r="E505" s="6" t="str">
        <f t="shared" si="15"/>
        <v>Computers&amp;Accessories</v>
      </c>
      <c r="F505">
        <v>299</v>
      </c>
      <c r="G505" s="4">
        <v>999</v>
      </c>
      <c r="H505" s="4" t="str">
        <f>IF(Table1[[#This Row],[actual_price]]&lt;200, "&lt;₹200", IF(Table1[[#This Row],[actual_price]]&lt;=500, "₹200–₹500", "&gt;₹500"))</f>
        <v>&gt;₹500</v>
      </c>
      <c r="I505" s="1">
        <v>0.7</v>
      </c>
      <c r="J505">
        <v>4.3</v>
      </c>
      <c r="K505" s="4">
        <v>20850</v>
      </c>
      <c r="L505" s="13">
        <f>Table1[[#This Row],[rating_count]]*Table1[[#This Row],[actual_price]]</f>
        <v>20829150</v>
      </c>
      <c r="M505" t="s">
        <v>294</v>
      </c>
      <c r="N505" t="s">
        <v>4179</v>
      </c>
      <c r="O505" t="s">
        <v>4180</v>
      </c>
      <c r="P505" t="s">
        <v>4181</v>
      </c>
      <c r="Q505">
        <f t="shared" si="14"/>
        <v>8</v>
      </c>
      <c r="R505" t="s">
        <v>4182</v>
      </c>
      <c r="S505" t="s">
        <v>4183</v>
      </c>
    </row>
    <row r="506" spans="1:19">
      <c r="A506" t="s">
        <v>282</v>
      </c>
      <c r="B506" t="s">
        <v>283</v>
      </c>
      <c r="C506" t="str">
        <f>TRIM(LEFT(B506, FIND(" ",B506, FIND(" ",B506, FIND(" ",B506)+1)+1)))</f>
        <v>Duracell USB C</v>
      </c>
      <c r="D506" t="s">
        <v>18</v>
      </c>
      <c r="E506" s="6" t="str">
        <f t="shared" si="15"/>
        <v>Computers&amp;Accessories</v>
      </c>
      <c r="F506">
        <v>970</v>
      </c>
      <c r="G506" s="4">
        <v>1999</v>
      </c>
      <c r="H506" s="4" t="str">
        <f>IF(Table1[[#This Row],[actual_price]]&lt;200, "&lt;₹200", IF(Table1[[#This Row],[actual_price]]&lt;=500, "₹200–₹500", "&gt;₹500"))</f>
        <v>&gt;₹500</v>
      </c>
      <c r="I506" s="1">
        <v>0.51</v>
      </c>
      <c r="J506">
        <v>4.4000000000000004</v>
      </c>
      <c r="K506" s="4">
        <v>184</v>
      </c>
      <c r="L506" s="13">
        <f>Table1[[#This Row],[rating_count]]*Table1[[#This Row],[actual_price]]</f>
        <v>367816</v>
      </c>
      <c r="M506" t="s">
        <v>284</v>
      </c>
      <c r="N506" t="s">
        <v>285</v>
      </c>
      <c r="O506" t="s">
        <v>286</v>
      </c>
      <c r="P506" t="s">
        <v>287</v>
      </c>
      <c r="Q506">
        <f t="shared" si="14"/>
        <v>8</v>
      </c>
      <c r="R506" t="s">
        <v>288</v>
      </c>
      <c r="S506" t="s">
        <v>289</v>
      </c>
    </row>
    <row r="507" spans="1:19">
      <c r="A507" t="s">
        <v>4188</v>
      </c>
      <c r="B507" t="s">
        <v>4189</v>
      </c>
      <c r="C507" t="str">
        <f>TRIM(LEFT(B507, FIND(" ",B507, FIND(" ",B507, FIND(" ",B507)+1)+1)))</f>
        <v>Myvn 30W Warp/20W</v>
      </c>
      <c r="D507" t="s">
        <v>3162</v>
      </c>
      <c r="E507" s="6" t="str">
        <f t="shared" si="15"/>
        <v>Electronics</v>
      </c>
      <c r="F507">
        <v>329</v>
      </c>
      <c r="G507" s="4">
        <v>999</v>
      </c>
      <c r="H507" s="4" t="str">
        <f>IF(Table1[[#This Row],[actual_price]]&lt;200, "&lt;₹200", IF(Table1[[#This Row],[actual_price]]&lt;=500, "₹200–₹500", "&gt;₹500"))</f>
        <v>&gt;₹500</v>
      </c>
      <c r="I507" s="1">
        <v>0.67</v>
      </c>
      <c r="J507">
        <v>4.2</v>
      </c>
      <c r="K507" s="4">
        <v>3492</v>
      </c>
      <c r="L507" s="13">
        <f>Table1[[#This Row],[rating_count]]*Table1[[#This Row],[actual_price]]</f>
        <v>3488508</v>
      </c>
      <c r="M507" t="s">
        <v>4190</v>
      </c>
      <c r="N507" t="s">
        <v>4191</v>
      </c>
      <c r="O507" t="s">
        <v>4192</v>
      </c>
      <c r="P507" t="s">
        <v>4193</v>
      </c>
      <c r="Q507">
        <f t="shared" si="14"/>
        <v>8</v>
      </c>
      <c r="R507" t="s">
        <v>4194</v>
      </c>
      <c r="S507" t="s">
        <v>4195</v>
      </c>
    </row>
    <row r="508" spans="1:19">
      <c r="A508" t="s">
        <v>4198</v>
      </c>
      <c r="B508" t="s">
        <v>4199</v>
      </c>
      <c r="C508" t="str">
        <f>TRIM(LEFT(B508, FIND(" ",B508, FIND(" ",B508, FIND(" ",B508)+1)+1)))</f>
        <v>PTron Newly Launched</v>
      </c>
      <c r="D508" t="s">
        <v>2948</v>
      </c>
      <c r="E508" s="6" t="str">
        <f t="shared" si="15"/>
        <v>Electronics</v>
      </c>
      <c r="F508" s="2">
        <v>1299</v>
      </c>
      <c r="G508" s="4">
        <v>5999</v>
      </c>
      <c r="H508" s="4" t="str">
        <f>IF(Table1[[#This Row],[actual_price]]&lt;200, "&lt;₹200", IF(Table1[[#This Row],[actual_price]]&lt;=500, "₹200–₹500", "&gt;₹500"))</f>
        <v>&gt;₹500</v>
      </c>
      <c r="I508" s="1">
        <v>0.78</v>
      </c>
      <c r="J508">
        <v>3.3</v>
      </c>
      <c r="K508" s="4">
        <v>4415</v>
      </c>
      <c r="L508" s="13">
        <f>Table1[[#This Row],[rating_count]]*Table1[[#This Row],[actual_price]]</f>
        <v>26485585</v>
      </c>
      <c r="M508" t="s">
        <v>4200</v>
      </c>
      <c r="N508" t="s">
        <v>3898</v>
      </c>
      <c r="O508" t="s">
        <v>3899</v>
      </c>
      <c r="P508" t="s">
        <v>3900</v>
      </c>
      <c r="Q508">
        <f t="shared" si="14"/>
        <v>8</v>
      </c>
      <c r="R508" t="s">
        <v>3901</v>
      </c>
      <c r="S508" t="s">
        <v>3902</v>
      </c>
    </row>
    <row r="509" spans="1:19">
      <c r="A509" t="s">
        <v>4203</v>
      </c>
      <c r="B509" t="s">
        <v>4204</v>
      </c>
      <c r="C509" t="str">
        <f>TRIM(LEFT(B509, FIND(" ",B509, FIND(" ",B509, FIND(" ",B509)+1)+1)))</f>
        <v>SanDisk Ultra¬Æ microSDXC‚Ñ¢</v>
      </c>
      <c r="D509" t="s">
        <v>3024</v>
      </c>
      <c r="E509" s="6" t="str">
        <f t="shared" si="15"/>
        <v>Electronics</v>
      </c>
      <c r="F509" s="2">
        <v>1989</v>
      </c>
      <c r="G509" s="4">
        <v>3500</v>
      </c>
      <c r="H509" s="4" t="str">
        <f>IF(Table1[[#This Row],[actual_price]]&lt;200, "&lt;₹200", IF(Table1[[#This Row],[actual_price]]&lt;=500, "₹200–₹500", "&gt;₹500"))</f>
        <v>&gt;₹500</v>
      </c>
      <c r="I509" s="1">
        <v>0.43</v>
      </c>
      <c r="J509">
        <v>4.4000000000000004</v>
      </c>
      <c r="K509" s="4">
        <v>67260</v>
      </c>
      <c r="L509" s="13">
        <f>Table1[[#This Row],[rating_count]]*Table1[[#This Row],[actual_price]]</f>
        <v>235410000</v>
      </c>
      <c r="M509" t="s">
        <v>4205</v>
      </c>
      <c r="N509" t="s">
        <v>3026</v>
      </c>
      <c r="O509" t="s">
        <v>3027</v>
      </c>
      <c r="P509" t="s">
        <v>3028</v>
      </c>
      <c r="Q509">
        <f t="shared" si="14"/>
        <v>8</v>
      </c>
      <c r="R509" t="s">
        <v>3029</v>
      </c>
      <c r="S509" t="s">
        <v>3030</v>
      </c>
    </row>
    <row r="510" spans="1:19">
      <c r="A510" t="s">
        <v>4208</v>
      </c>
      <c r="B510" t="s">
        <v>2958</v>
      </c>
      <c r="C510" t="str">
        <f>TRIM(LEFT(B510, FIND(" ",B510, FIND(" ",B510, FIND(" ",B510)+1)+1)))</f>
        <v>Fire-Boltt Phoenix Smart</v>
      </c>
      <c r="D510" t="s">
        <v>2948</v>
      </c>
      <c r="E510" s="6" t="str">
        <f t="shared" si="15"/>
        <v>Electronics</v>
      </c>
      <c r="F510" s="2">
        <v>1999</v>
      </c>
      <c r="G510" s="4">
        <v>9999</v>
      </c>
      <c r="H510" s="4" t="str">
        <f>IF(Table1[[#This Row],[actual_price]]&lt;200, "&lt;₹200", IF(Table1[[#This Row],[actual_price]]&lt;=500, "₹200–₹500", "&gt;₹500"))</f>
        <v>&gt;₹500</v>
      </c>
      <c r="I510" s="1">
        <v>0.8</v>
      </c>
      <c r="J510">
        <v>4.3</v>
      </c>
      <c r="K510" s="4">
        <v>27704</v>
      </c>
      <c r="L510" s="13">
        <f>Table1[[#This Row],[rating_count]]*Table1[[#This Row],[actual_price]]</f>
        <v>277012296</v>
      </c>
      <c r="M510" t="s">
        <v>3355</v>
      </c>
      <c r="N510" t="s">
        <v>2960</v>
      </c>
      <c r="O510" t="s">
        <v>2961</v>
      </c>
      <c r="P510" t="s">
        <v>2962</v>
      </c>
      <c r="Q510">
        <f t="shared" si="14"/>
        <v>8</v>
      </c>
      <c r="R510" t="s">
        <v>2963</v>
      </c>
      <c r="S510" t="s">
        <v>2964</v>
      </c>
    </row>
    <row r="511" spans="1:19">
      <c r="A511" t="s">
        <v>4211</v>
      </c>
      <c r="B511" t="s">
        <v>4212</v>
      </c>
      <c r="C511" t="str">
        <f>TRIM(LEFT(B511, FIND(" ",B511, FIND(" ",B511, FIND(" ",B511)+1)+1)))</f>
        <v>Redmi Note 11</v>
      </c>
      <c r="D511" t="s">
        <v>2990</v>
      </c>
      <c r="E511" s="6" t="str">
        <f t="shared" si="15"/>
        <v>Electronics</v>
      </c>
      <c r="F511" s="2">
        <v>12999</v>
      </c>
      <c r="G511" s="4">
        <v>18999</v>
      </c>
      <c r="H511" s="4" t="str">
        <f>IF(Table1[[#This Row],[actual_price]]&lt;200, "&lt;₹200", IF(Table1[[#This Row],[actual_price]]&lt;=500, "₹200–₹500", "&gt;₹500"))</f>
        <v>&gt;₹500</v>
      </c>
      <c r="I511" s="1">
        <v>0.32</v>
      </c>
      <c r="J511">
        <v>4.0999999999999996</v>
      </c>
      <c r="K511" s="4">
        <v>50772</v>
      </c>
      <c r="L511" s="13">
        <f>Table1[[#This Row],[rating_count]]*Table1[[#This Row],[actual_price]]</f>
        <v>964617228</v>
      </c>
      <c r="M511" t="s">
        <v>4166</v>
      </c>
      <c r="N511" t="s">
        <v>3650</v>
      </c>
      <c r="O511" t="s">
        <v>3651</v>
      </c>
      <c r="P511" t="s">
        <v>3652</v>
      </c>
      <c r="Q511">
        <f t="shared" si="14"/>
        <v>7</v>
      </c>
      <c r="R511" t="s">
        <v>3653</v>
      </c>
      <c r="S511" t="s">
        <v>3654</v>
      </c>
    </row>
    <row r="512" spans="1:19">
      <c r="A512" t="s">
        <v>4214</v>
      </c>
      <c r="B512" t="s">
        <v>4215</v>
      </c>
      <c r="C512" t="str">
        <f>TRIM(LEFT(B512, FIND(" ",B512, FIND(" ",B512, FIND(" ",B512)+1)+1)))</f>
        <v>Noise ColorFit Pro</v>
      </c>
      <c r="D512" t="s">
        <v>2948</v>
      </c>
      <c r="E512" s="6" t="str">
        <f t="shared" si="15"/>
        <v>Electronics</v>
      </c>
      <c r="F512" s="2">
        <v>1499</v>
      </c>
      <c r="G512" s="4">
        <v>4999</v>
      </c>
      <c r="H512" s="4" t="str">
        <f>IF(Table1[[#This Row],[actual_price]]&lt;200, "&lt;₹200", IF(Table1[[#This Row],[actual_price]]&lt;=500, "₹200–₹500", "&gt;₹500"))</f>
        <v>&gt;₹500</v>
      </c>
      <c r="I512" s="1">
        <v>0.7</v>
      </c>
      <c r="J512">
        <v>4</v>
      </c>
      <c r="K512" s="4">
        <v>92588</v>
      </c>
      <c r="L512" s="13">
        <f>Table1[[#This Row],[rating_count]]*Table1[[#This Row],[actual_price]]</f>
        <v>462847412</v>
      </c>
      <c r="M512" t="s">
        <v>4216</v>
      </c>
      <c r="N512" t="s">
        <v>4217</v>
      </c>
      <c r="O512" t="s">
        <v>4218</v>
      </c>
      <c r="P512" t="s">
        <v>4219</v>
      </c>
      <c r="Q512">
        <f t="shared" si="14"/>
        <v>8</v>
      </c>
      <c r="R512" t="s">
        <v>4220</v>
      </c>
      <c r="S512" t="s">
        <v>4221</v>
      </c>
    </row>
    <row r="513" spans="1:19">
      <c r="A513" t="s">
        <v>4224</v>
      </c>
      <c r="B513" t="s">
        <v>4225</v>
      </c>
      <c r="C513" t="str">
        <f>TRIM(LEFT(B513, FIND(" ",B513, FIND(" ",B513, FIND(" ",B513)+1)+1)))</f>
        <v>Redmi Note 11T</v>
      </c>
      <c r="D513" t="s">
        <v>2990</v>
      </c>
      <c r="E513" s="6" t="str">
        <f t="shared" si="15"/>
        <v>Electronics</v>
      </c>
      <c r="F513" s="2">
        <v>16999</v>
      </c>
      <c r="G513" s="4">
        <v>20999</v>
      </c>
      <c r="H513" s="4" t="str">
        <f>IF(Table1[[#This Row],[actual_price]]&lt;200, "&lt;₹200", IF(Table1[[#This Row],[actual_price]]&lt;=500, "₹200–₹500", "&gt;₹500"))</f>
        <v>&gt;₹500</v>
      </c>
      <c r="I513" s="1">
        <v>0.19</v>
      </c>
      <c r="J513">
        <v>4.0999999999999996</v>
      </c>
      <c r="K513" s="4">
        <v>31822</v>
      </c>
      <c r="L513" s="13">
        <f>Table1[[#This Row],[rating_count]]*Table1[[#This Row],[actual_price]]</f>
        <v>668230178</v>
      </c>
      <c r="M513" t="s">
        <v>4226</v>
      </c>
      <c r="N513" t="s">
        <v>4153</v>
      </c>
      <c r="O513" t="s">
        <v>4154</v>
      </c>
      <c r="P513" t="s">
        <v>4155</v>
      </c>
      <c r="Q513">
        <f t="shared" si="14"/>
        <v>8</v>
      </c>
      <c r="R513" t="s">
        <v>4156</v>
      </c>
      <c r="S513" t="s">
        <v>4157</v>
      </c>
    </row>
    <row r="514" spans="1:19">
      <c r="A514" t="s">
        <v>4229</v>
      </c>
      <c r="B514" t="s">
        <v>4230</v>
      </c>
      <c r="C514" t="str">
        <f>TRIM(LEFT(B514, FIND(" ",B514, FIND(" ",B514, FIND(" ",B514)+1)+1)))</f>
        <v>Newly Launched Boult</v>
      </c>
      <c r="D514" t="s">
        <v>2948</v>
      </c>
      <c r="E514" s="6" t="str">
        <f t="shared" si="15"/>
        <v>Electronics</v>
      </c>
      <c r="F514" s="2">
        <v>1999</v>
      </c>
      <c r="G514" s="4">
        <v>8499</v>
      </c>
      <c r="H514" s="4" t="str">
        <f>IF(Table1[[#This Row],[actual_price]]&lt;200, "&lt;₹200", IF(Table1[[#This Row],[actual_price]]&lt;=500, "₹200–₹500", "&gt;₹500"))</f>
        <v>&gt;₹500</v>
      </c>
      <c r="I514" s="1">
        <v>0.76</v>
      </c>
      <c r="J514">
        <v>4.3</v>
      </c>
      <c r="K514" s="4">
        <v>240</v>
      </c>
      <c r="L514" s="13">
        <f>Table1[[#This Row],[rating_count]]*Table1[[#This Row],[actual_price]]</f>
        <v>2039760</v>
      </c>
      <c r="M514" t="s">
        <v>4231</v>
      </c>
      <c r="N514" t="s">
        <v>4232</v>
      </c>
      <c r="O514" t="s">
        <v>4233</v>
      </c>
      <c r="P514" t="s">
        <v>4234</v>
      </c>
      <c r="Q514">
        <f t="shared" ref="Q514:Q577" si="16">IF(P514="",0,LEN(O514)-LEN(SUBSTITUTE(O514,",",""))+1)</f>
        <v>8</v>
      </c>
      <c r="R514" t="s">
        <v>4235</v>
      </c>
      <c r="S514" t="s">
        <v>4236</v>
      </c>
    </row>
    <row r="515" spans="1:19">
      <c r="A515" t="s">
        <v>4239</v>
      </c>
      <c r="B515" t="s">
        <v>4240</v>
      </c>
      <c r="C515" t="str">
        <f>TRIM(LEFT(B515, FIND(" ",B515, FIND(" ",B515, FIND(" ",B515)+1)+1)))</f>
        <v>OnePlus Nord Watch</v>
      </c>
      <c r="D515" t="s">
        <v>2948</v>
      </c>
      <c r="E515" s="6" t="str">
        <f t="shared" ref="E515:E578" si="17">LEFT(D515, FIND("|", D515 &amp; "|") - 1)</f>
        <v>Electronics</v>
      </c>
      <c r="F515" s="2">
        <v>4999</v>
      </c>
      <c r="G515" s="4">
        <v>6999</v>
      </c>
      <c r="H515" s="4" t="str">
        <f>IF(Table1[[#This Row],[actual_price]]&lt;200, "&lt;₹200", IF(Table1[[#This Row],[actual_price]]&lt;=500, "₹200–₹500", "&gt;₹500"))</f>
        <v>&gt;₹500</v>
      </c>
      <c r="I515" s="1">
        <v>0.28999999999999998</v>
      </c>
      <c r="J515">
        <v>3.8</v>
      </c>
      <c r="K515" s="4">
        <v>758</v>
      </c>
      <c r="L515" s="13">
        <f>Table1[[#This Row],[rating_count]]*Table1[[#This Row],[actual_price]]</f>
        <v>5305242</v>
      </c>
      <c r="M515" t="s">
        <v>4241</v>
      </c>
      <c r="N515" t="s">
        <v>4242</v>
      </c>
      <c r="O515" t="s">
        <v>4243</v>
      </c>
      <c r="P515" t="s">
        <v>4244</v>
      </c>
      <c r="Q515">
        <f t="shared" si="16"/>
        <v>8</v>
      </c>
      <c r="R515" t="s">
        <v>4245</v>
      </c>
      <c r="S515" t="s">
        <v>4246</v>
      </c>
    </row>
    <row r="516" spans="1:19">
      <c r="A516" t="s">
        <v>350</v>
      </c>
      <c r="B516" t="s">
        <v>351</v>
      </c>
      <c r="C516" t="str">
        <f>TRIM(LEFT(B516, FIND(" ",B516, FIND(" ",B516, FIND(" ",B516)+1)+1)))</f>
        <v>pTron Solero MB301</v>
      </c>
      <c r="D516" t="s">
        <v>18</v>
      </c>
      <c r="E516" s="6" t="str">
        <f t="shared" si="17"/>
        <v>Computers&amp;Accessories</v>
      </c>
      <c r="F516">
        <v>99</v>
      </c>
      <c r="G516" s="4">
        <v>666.66</v>
      </c>
      <c r="H516" s="4" t="str">
        <f>IF(Table1[[#This Row],[actual_price]]&lt;200, "&lt;₹200", IF(Table1[[#This Row],[actual_price]]&lt;=500, "₹200–₹500", "&gt;₹500"))</f>
        <v>&gt;₹500</v>
      </c>
      <c r="I516" s="1">
        <v>0.85</v>
      </c>
      <c r="J516">
        <v>3.9</v>
      </c>
      <c r="K516" s="4">
        <v>24870</v>
      </c>
      <c r="L516" s="13">
        <f>Table1[[#This Row],[rating_count]]*Table1[[#This Row],[actual_price]]</f>
        <v>16579834.199999999</v>
      </c>
      <c r="M516" t="s">
        <v>352</v>
      </c>
      <c r="N516" t="s">
        <v>3486</v>
      </c>
      <c r="O516" t="s">
        <v>3487</v>
      </c>
      <c r="P516" t="s">
        <v>3488</v>
      </c>
      <c r="Q516">
        <f t="shared" si="16"/>
        <v>9</v>
      </c>
      <c r="R516" t="s">
        <v>3489</v>
      </c>
      <c r="S516" t="s">
        <v>3490</v>
      </c>
    </row>
    <row r="517" spans="1:19">
      <c r="A517" t="s">
        <v>4251</v>
      </c>
      <c r="B517" t="s">
        <v>4252</v>
      </c>
      <c r="C517" t="str">
        <f>TRIM(LEFT(B517, FIND(" ",B517, FIND(" ",B517, FIND(" ",B517)+1)+1)))</f>
        <v>Noise Agile 2</v>
      </c>
      <c r="D517" t="s">
        <v>2948</v>
      </c>
      <c r="E517" s="6" t="str">
        <f t="shared" si="17"/>
        <v>Electronics</v>
      </c>
      <c r="F517" s="2">
        <v>2499</v>
      </c>
      <c r="G517" s="4">
        <v>5999</v>
      </c>
      <c r="H517" s="4" t="str">
        <f>IF(Table1[[#This Row],[actual_price]]&lt;200, "&lt;₹200", IF(Table1[[#This Row],[actual_price]]&lt;=500, "₹200–₹500", "&gt;₹500"))</f>
        <v>&gt;₹500</v>
      </c>
      <c r="I517" s="1">
        <v>0.57999999999999996</v>
      </c>
      <c r="J517">
        <v>3.7</v>
      </c>
      <c r="K517" s="4">
        <v>828</v>
      </c>
      <c r="L517" s="13">
        <f>Table1[[#This Row],[rating_count]]*Table1[[#This Row],[actual_price]]</f>
        <v>4967172</v>
      </c>
      <c r="M517" t="s">
        <v>4253</v>
      </c>
      <c r="N517" t="s">
        <v>4254</v>
      </c>
      <c r="O517" t="s">
        <v>4255</v>
      </c>
      <c r="P517" t="s">
        <v>4256</v>
      </c>
      <c r="Q517">
        <f t="shared" si="16"/>
        <v>8</v>
      </c>
      <c r="R517" t="s">
        <v>4257</v>
      </c>
      <c r="S517" t="s">
        <v>4258</v>
      </c>
    </row>
    <row r="518" spans="1:19">
      <c r="A518" t="s">
        <v>4261</v>
      </c>
      <c r="B518" t="s">
        <v>4262</v>
      </c>
      <c r="C518" t="str">
        <f>TRIM(LEFT(B518, FIND(" ",B518, FIND(" ",B518, FIND(" ",B518)+1)+1)))</f>
        <v>Motorola a10 Dual</v>
      </c>
      <c r="D518" t="s">
        <v>3045</v>
      </c>
      <c r="E518" s="6" t="str">
        <f t="shared" si="17"/>
        <v>Electronics</v>
      </c>
      <c r="F518" s="2">
        <v>1399</v>
      </c>
      <c r="G518" s="4">
        <v>1630</v>
      </c>
      <c r="H518" s="4" t="str">
        <f>IF(Table1[[#This Row],[actual_price]]&lt;200, "&lt;₹200", IF(Table1[[#This Row],[actual_price]]&lt;=500, "₹200–₹500", "&gt;₹500"))</f>
        <v>&gt;₹500</v>
      </c>
      <c r="I518" s="1">
        <v>0.14000000000000001</v>
      </c>
      <c r="J518">
        <v>4</v>
      </c>
      <c r="K518" s="4">
        <v>9378</v>
      </c>
      <c r="L518" s="13">
        <f>Table1[[#This Row],[rating_count]]*Table1[[#This Row],[actual_price]]</f>
        <v>15286140</v>
      </c>
      <c r="M518" t="s">
        <v>4263</v>
      </c>
      <c r="N518" t="s">
        <v>3838</v>
      </c>
      <c r="O518" t="s">
        <v>3839</v>
      </c>
      <c r="P518" t="s">
        <v>3840</v>
      </c>
      <c r="Q518">
        <f t="shared" si="16"/>
        <v>8</v>
      </c>
      <c r="R518" t="s">
        <v>3841</v>
      </c>
      <c r="S518" t="s">
        <v>3842</v>
      </c>
    </row>
    <row r="519" spans="1:19">
      <c r="A519" t="s">
        <v>4266</v>
      </c>
      <c r="B519" t="s">
        <v>4267</v>
      </c>
      <c r="C519" t="str">
        <f>TRIM(LEFT(B519, FIND(" ",B519, FIND(" ",B519, FIND(" ",B519)+1)+1)))</f>
        <v>Fire-Boltt Ninja 3</v>
      </c>
      <c r="D519" t="s">
        <v>2948</v>
      </c>
      <c r="E519" s="6" t="str">
        <f t="shared" si="17"/>
        <v>Electronics</v>
      </c>
      <c r="F519" s="2">
        <v>1499</v>
      </c>
      <c r="G519" s="4">
        <v>9999</v>
      </c>
      <c r="H519" s="4" t="str">
        <f>IF(Table1[[#This Row],[actual_price]]&lt;200, "&lt;₹200", IF(Table1[[#This Row],[actual_price]]&lt;=500, "₹200–₹500", "&gt;₹500"))</f>
        <v>&gt;₹500</v>
      </c>
      <c r="I519" s="1">
        <v>0.85</v>
      </c>
      <c r="J519">
        <v>4.2</v>
      </c>
      <c r="K519" s="4">
        <v>22638</v>
      </c>
      <c r="L519" s="13">
        <f>Table1[[#This Row],[rating_count]]*Table1[[#This Row],[actual_price]]</f>
        <v>226357362</v>
      </c>
      <c r="M519" t="s">
        <v>4268</v>
      </c>
      <c r="N519" t="s">
        <v>3184</v>
      </c>
      <c r="O519" t="s">
        <v>3185</v>
      </c>
      <c r="P519" t="s">
        <v>3186</v>
      </c>
      <c r="Q519">
        <f t="shared" si="16"/>
        <v>8</v>
      </c>
      <c r="R519" t="s">
        <v>3187</v>
      </c>
      <c r="S519" t="s">
        <v>3188</v>
      </c>
    </row>
    <row r="520" spans="1:19">
      <c r="A520" t="s">
        <v>356</v>
      </c>
      <c r="B520" t="s">
        <v>357</v>
      </c>
      <c r="C520" t="str">
        <f>TRIM(LEFT(B520, FIND(" ",B520, FIND(" ",B520, FIND(" ",B520)+1)+1)))</f>
        <v>Amazonbasics Nylon Braided</v>
      </c>
      <c r="D520" t="s">
        <v>18</v>
      </c>
      <c r="E520" s="6" t="str">
        <f t="shared" si="17"/>
        <v>Computers&amp;Accessories</v>
      </c>
      <c r="F520">
        <v>899</v>
      </c>
      <c r="G520" s="4">
        <v>1900</v>
      </c>
      <c r="H520" s="4" t="str">
        <f>IF(Table1[[#This Row],[actual_price]]&lt;200, "&lt;₹200", IF(Table1[[#This Row],[actual_price]]&lt;=500, "₹200–₹500", "&gt;₹500"))</f>
        <v>&gt;₹500</v>
      </c>
      <c r="I520" s="1">
        <v>0.53</v>
      </c>
      <c r="J520">
        <v>4.4000000000000004</v>
      </c>
      <c r="K520" s="4">
        <v>13552</v>
      </c>
      <c r="L520" s="13">
        <f>Table1[[#This Row],[rating_count]]*Table1[[#This Row],[actual_price]]</f>
        <v>25748800</v>
      </c>
      <c r="M520" t="s">
        <v>358</v>
      </c>
      <c r="N520" t="s">
        <v>359</v>
      </c>
      <c r="O520" t="s">
        <v>360</v>
      </c>
      <c r="P520" t="s">
        <v>361</v>
      </c>
      <c r="Q520">
        <f t="shared" si="16"/>
        <v>8</v>
      </c>
      <c r="R520" t="s">
        <v>362</v>
      </c>
      <c r="S520" t="s">
        <v>363</v>
      </c>
    </row>
    <row r="521" spans="1:19">
      <c r="A521" t="s">
        <v>4273</v>
      </c>
      <c r="B521" t="s">
        <v>4274</v>
      </c>
      <c r="C521" t="str">
        <f>TRIM(LEFT(B521, FIND(" ",B521, FIND(" ",B521, FIND(" ",B521)+1)+1)))</f>
        <v>Flix (Beetel) Bolt</v>
      </c>
      <c r="D521" t="s">
        <v>3162</v>
      </c>
      <c r="E521" s="6" t="str">
        <f t="shared" si="17"/>
        <v>Electronics</v>
      </c>
      <c r="F521">
        <v>249</v>
      </c>
      <c r="G521" s="4">
        <v>599</v>
      </c>
      <c r="H521" s="4" t="str">
        <f>IF(Table1[[#This Row],[actual_price]]&lt;200, "&lt;₹200", IF(Table1[[#This Row],[actual_price]]&lt;=500, "₹200–₹500", "&gt;₹500"))</f>
        <v>&gt;₹500</v>
      </c>
      <c r="I521" s="1">
        <v>0.57999999999999996</v>
      </c>
      <c r="J521">
        <v>3.9</v>
      </c>
      <c r="K521" s="4">
        <v>2147</v>
      </c>
      <c r="L521" s="13">
        <f>Table1[[#This Row],[rating_count]]*Table1[[#This Row],[actual_price]]</f>
        <v>1286053</v>
      </c>
      <c r="M521" t="s">
        <v>4275</v>
      </c>
      <c r="N521" t="s">
        <v>4276</v>
      </c>
      <c r="O521" t="s">
        <v>4277</v>
      </c>
      <c r="P521" t="s">
        <v>4278</v>
      </c>
      <c r="Q521">
        <f t="shared" si="16"/>
        <v>8</v>
      </c>
      <c r="R521" t="s">
        <v>4279</v>
      </c>
      <c r="S521" t="s">
        <v>4280</v>
      </c>
    </row>
    <row r="522" spans="1:19">
      <c r="A522" t="s">
        <v>4283</v>
      </c>
      <c r="B522" t="s">
        <v>4284</v>
      </c>
      <c r="C522" t="str">
        <f>TRIM(LEFT(B522, FIND(" ",B522, FIND(" ",B522, FIND(" ",B522)+1)+1)))</f>
        <v>Kyosei Advanced Tempered</v>
      </c>
      <c r="D522" t="s">
        <v>3777</v>
      </c>
      <c r="E522" s="6" t="str">
        <f t="shared" si="17"/>
        <v>Electronics</v>
      </c>
      <c r="F522">
        <v>299</v>
      </c>
      <c r="G522" s="4">
        <v>1199</v>
      </c>
      <c r="H522" s="4" t="str">
        <f>IF(Table1[[#This Row],[actual_price]]&lt;200, "&lt;₹200", IF(Table1[[#This Row],[actual_price]]&lt;=500, "₹200–₹500", "&gt;₹500"))</f>
        <v>&gt;₹500</v>
      </c>
      <c r="I522" s="1">
        <v>0.75</v>
      </c>
      <c r="J522">
        <v>4.5</v>
      </c>
      <c r="K522" s="4">
        <v>596</v>
      </c>
      <c r="L522" s="13">
        <f>Table1[[#This Row],[rating_count]]*Table1[[#This Row],[actual_price]]</f>
        <v>714604</v>
      </c>
      <c r="M522" t="s">
        <v>4285</v>
      </c>
      <c r="N522" t="s">
        <v>4286</v>
      </c>
      <c r="O522" t="s">
        <v>4287</v>
      </c>
      <c r="P522" t="s">
        <v>4288</v>
      </c>
      <c r="Q522">
        <f t="shared" si="16"/>
        <v>8</v>
      </c>
      <c r="R522" t="s">
        <v>4289</v>
      </c>
      <c r="S522" t="s">
        <v>4290</v>
      </c>
    </row>
    <row r="523" spans="1:19">
      <c r="A523" t="s">
        <v>4293</v>
      </c>
      <c r="B523" t="s">
        <v>4294</v>
      </c>
      <c r="C523" t="str">
        <f>TRIM(LEFT(B523, FIND(" ",B523, FIND(" ",B523, FIND(" ",B523)+1)+1)))</f>
        <v>STRIFF 12 Pieces</v>
      </c>
      <c r="D523" t="s">
        <v>3638</v>
      </c>
      <c r="E523" s="6" t="str">
        <f t="shared" si="17"/>
        <v>Electronics</v>
      </c>
      <c r="F523">
        <v>79</v>
      </c>
      <c r="G523" s="4">
        <v>499</v>
      </c>
      <c r="H523" s="4" t="str">
        <f>IF(Table1[[#This Row],[actual_price]]&lt;200, "&lt;₹200", IF(Table1[[#This Row],[actual_price]]&lt;=500, "₹200–₹500", "&gt;₹500"))</f>
        <v>₹200–₹500</v>
      </c>
      <c r="I523" s="1">
        <v>0.84</v>
      </c>
      <c r="J523">
        <v>4.2</v>
      </c>
      <c r="K523" s="4">
        <v>1949</v>
      </c>
      <c r="L523" s="13">
        <f>Table1[[#This Row],[rating_count]]*Table1[[#This Row],[actual_price]]</f>
        <v>972551</v>
      </c>
      <c r="M523" t="s">
        <v>4295</v>
      </c>
      <c r="N523" t="s">
        <v>4043</v>
      </c>
      <c r="O523" t="s">
        <v>4044</v>
      </c>
      <c r="P523" t="s">
        <v>4045</v>
      </c>
      <c r="Q523">
        <f t="shared" si="16"/>
        <v>8</v>
      </c>
      <c r="R523" t="s">
        <v>4046</v>
      </c>
      <c r="S523" t="s">
        <v>4047</v>
      </c>
    </row>
    <row r="524" spans="1:19">
      <c r="A524" t="s">
        <v>4298</v>
      </c>
      <c r="B524" t="s">
        <v>4299</v>
      </c>
      <c r="C524" t="str">
        <f>TRIM(LEFT(B524, FIND(" ",B524, FIND(" ",B524, FIND(" ",B524)+1)+1)))</f>
        <v>Redmi 11 Prime</v>
      </c>
      <c r="D524" t="s">
        <v>2990</v>
      </c>
      <c r="E524" s="6" t="str">
        <f t="shared" si="17"/>
        <v>Electronics</v>
      </c>
      <c r="F524" s="2">
        <v>13999</v>
      </c>
      <c r="G524" s="4">
        <v>15999</v>
      </c>
      <c r="H524" s="4" t="str">
        <f>IF(Table1[[#This Row],[actual_price]]&lt;200, "&lt;₹200", IF(Table1[[#This Row],[actual_price]]&lt;=500, "₹200–₹500", "&gt;₹500"))</f>
        <v>&gt;₹500</v>
      </c>
      <c r="I524" s="1">
        <v>0.13</v>
      </c>
      <c r="J524">
        <v>3.9</v>
      </c>
      <c r="K524" s="4">
        <v>2180</v>
      </c>
      <c r="L524" s="13">
        <f>Table1[[#This Row],[rating_count]]*Table1[[#This Row],[actual_price]]</f>
        <v>34877820</v>
      </c>
      <c r="M524" t="s">
        <v>4079</v>
      </c>
      <c r="N524" t="s">
        <v>4300</v>
      </c>
      <c r="O524" t="s">
        <v>4301</v>
      </c>
      <c r="P524" t="s">
        <v>4302</v>
      </c>
      <c r="Q524">
        <f t="shared" si="16"/>
        <v>8</v>
      </c>
      <c r="R524" t="s">
        <v>4303</v>
      </c>
      <c r="S524" t="s">
        <v>4304</v>
      </c>
    </row>
    <row r="525" spans="1:19">
      <c r="A525" t="s">
        <v>4307</v>
      </c>
      <c r="B525" t="s">
        <v>4308</v>
      </c>
      <c r="C525" t="str">
        <f>TRIM(LEFT(B525, FIND(" ",B525, FIND(" ",B525, FIND(" ",B525)+1)+1)))</f>
        <v>Samsung Original EHS64</v>
      </c>
      <c r="D525" t="s">
        <v>3066</v>
      </c>
      <c r="E525" s="6" t="str">
        <f t="shared" si="17"/>
        <v>Electronics</v>
      </c>
      <c r="F525">
        <v>949</v>
      </c>
      <c r="G525" s="4">
        <v>999</v>
      </c>
      <c r="H525" s="4" t="str">
        <f>IF(Table1[[#This Row],[actual_price]]&lt;200, "&lt;₹200", IF(Table1[[#This Row],[actual_price]]&lt;=500, "₹200–₹500", "&gt;₹500"))</f>
        <v>&gt;₹500</v>
      </c>
      <c r="I525" s="1">
        <v>0.05</v>
      </c>
      <c r="J525">
        <v>4.2</v>
      </c>
      <c r="K525" s="4">
        <v>31539</v>
      </c>
      <c r="L525" s="13">
        <f>Table1[[#This Row],[rating_count]]*Table1[[#This Row],[actual_price]]</f>
        <v>31507461</v>
      </c>
      <c r="M525" t="s">
        <v>4309</v>
      </c>
      <c r="N525" t="s">
        <v>3915</v>
      </c>
      <c r="O525" t="s">
        <v>3916</v>
      </c>
      <c r="P525" t="s">
        <v>3917</v>
      </c>
      <c r="Q525">
        <f t="shared" si="16"/>
        <v>8</v>
      </c>
      <c r="R525" t="s">
        <v>3918</v>
      </c>
      <c r="S525" t="s">
        <v>3919</v>
      </c>
    </row>
    <row r="526" spans="1:19">
      <c r="A526" t="s">
        <v>4312</v>
      </c>
      <c r="B526" t="s">
        <v>4313</v>
      </c>
      <c r="C526" t="str">
        <f>TRIM(LEFT(B526, FIND(" ",B526, FIND(" ",B526, FIND(" ",B526)+1)+1)))</f>
        <v>STRIFF Multi Angle</v>
      </c>
      <c r="D526" t="s">
        <v>3495</v>
      </c>
      <c r="E526" s="6" t="str">
        <f t="shared" si="17"/>
        <v>Electronics</v>
      </c>
      <c r="F526">
        <v>99</v>
      </c>
      <c r="G526" s="4">
        <v>499</v>
      </c>
      <c r="H526" s="4" t="str">
        <f>IF(Table1[[#This Row],[actual_price]]&lt;200, "&lt;₹200", IF(Table1[[#This Row],[actual_price]]&lt;=500, "₹200–₹500", "&gt;₹500"))</f>
        <v>₹200–₹500</v>
      </c>
      <c r="I526" s="1">
        <v>0.8</v>
      </c>
      <c r="J526">
        <v>4.0999999999999996</v>
      </c>
      <c r="K526" s="4">
        <v>2451</v>
      </c>
      <c r="L526" s="13">
        <f>Table1[[#This Row],[rating_count]]*Table1[[#This Row],[actual_price]]</f>
        <v>1223049</v>
      </c>
      <c r="M526" t="s">
        <v>4314</v>
      </c>
      <c r="N526" t="s">
        <v>4315</v>
      </c>
      <c r="O526" t="s">
        <v>4316</v>
      </c>
      <c r="P526" t="s">
        <v>4317</v>
      </c>
      <c r="Q526">
        <f t="shared" si="16"/>
        <v>8</v>
      </c>
      <c r="R526" t="s">
        <v>4318</v>
      </c>
      <c r="S526" t="s">
        <v>4319</v>
      </c>
    </row>
    <row r="527" spans="1:19">
      <c r="A527" t="s">
        <v>4322</v>
      </c>
      <c r="B527" t="s">
        <v>4323</v>
      </c>
      <c r="C527" t="str">
        <f>TRIM(LEFT(B527, FIND(" ",B527, FIND(" ",B527, FIND(" ",B527)+1)+1)))</f>
        <v>boAt Newly Launched</v>
      </c>
      <c r="D527" t="s">
        <v>2948</v>
      </c>
      <c r="E527" s="6" t="str">
        <f t="shared" si="17"/>
        <v>Electronics</v>
      </c>
      <c r="F527" s="2">
        <v>2499</v>
      </c>
      <c r="G527" s="4">
        <v>7990</v>
      </c>
      <c r="H527" s="4" t="str">
        <f>IF(Table1[[#This Row],[actual_price]]&lt;200, "&lt;₹200", IF(Table1[[#This Row],[actual_price]]&lt;=500, "₹200–₹500", "&gt;₹500"))</f>
        <v>&gt;₹500</v>
      </c>
      <c r="I527" s="1">
        <v>0.69</v>
      </c>
      <c r="J527">
        <v>4.0999999999999996</v>
      </c>
      <c r="K527" s="4">
        <v>154</v>
      </c>
      <c r="L527" s="13">
        <f>Table1[[#This Row],[rating_count]]*Table1[[#This Row],[actual_price]]</f>
        <v>1230460</v>
      </c>
      <c r="M527" t="s">
        <v>4324</v>
      </c>
      <c r="N527" t="s">
        <v>3889</v>
      </c>
      <c r="O527" t="s">
        <v>3890</v>
      </c>
      <c r="P527" t="s">
        <v>3891</v>
      </c>
      <c r="Q527">
        <f t="shared" si="16"/>
        <v>8</v>
      </c>
      <c r="R527" t="s">
        <v>13040</v>
      </c>
      <c r="S527" t="s">
        <v>3892</v>
      </c>
    </row>
    <row r="528" spans="1:19">
      <c r="A528" t="s">
        <v>4327</v>
      </c>
      <c r="B528" t="s">
        <v>4328</v>
      </c>
      <c r="C528" t="str">
        <f>TRIM(LEFT(B528, FIND(" ",B528, FIND(" ",B528, FIND(" ",B528)+1)+1)))</f>
        <v>WeCool B1 Mobile</v>
      </c>
      <c r="D528" t="s">
        <v>4329</v>
      </c>
      <c r="E528" s="6" t="str">
        <f t="shared" si="17"/>
        <v>Electronics</v>
      </c>
      <c r="F528">
        <v>689</v>
      </c>
      <c r="G528" s="4">
        <v>1999</v>
      </c>
      <c r="H528" s="4" t="str">
        <f>IF(Table1[[#This Row],[actual_price]]&lt;200, "&lt;₹200", IF(Table1[[#This Row],[actual_price]]&lt;=500, "₹200–₹500", "&gt;₹500"))</f>
        <v>&gt;₹500</v>
      </c>
      <c r="I528" s="1">
        <v>0.66</v>
      </c>
      <c r="J528">
        <v>4.3</v>
      </c>
      <c r="K528" s="4">
        <v>1193</v>
      </c>
      <c r="L528" s="13">
        <f>Table1[[#This Row],[rating_count]]*Table1[[#This Row],[actual_price]]</f>
        <v>2384807</v>
      </c>
      <c r="M528" t="s">
        <v>4330</v>
      </c>
      <c r="N528" t="s">
        <v>4331</v>
      </c>
      <c r="O528" t="s">
        <v>4332</v>
      </c>
      <c r="P528" t="s">
        <v>4333</v>
      </c>
      <c r="Q528">
        <f t="shared" si="16"/>
        <v>8</v>
      </c>
      <c r="R528" t="s">
        <v>4334</v>
      </c>
      <c r="S528" t="s">
        <v>4335</v>
      </c>
    </row>
    <row r="529" spans="1:19">
      <c r="A529" t="s">
        <v>4338</v>
      </c>
      <c r="B529" t="s">
        <v>4339</v>
      </c>
      <c r="C529" t="str">
        <f>TRIM(LEFT(B529, FIND(" ",B529, FIND(" ",B529, FIND(" ",B529)+1)+1)))</f>
        <v>Sounce 360 Adjustable</v>
      </c>
      <c r="D529" t="s">
        <v>3940</v>
      </c>
      <c r="E529" s="6" t="str">
        <f t="shared" si="17"/>
        <v>Electronics</v>
      </c>
      <c r="F529">
        <v>499</v>
      </c>
      <c r="G529" s="4">
        <v>1899</v>
      </c>
      <c r="H529" s="4" t="str">
        <f>IF(Table1[[#This Row],[actual_price]]&lt;200, "&lt;₹200", IF(Table1[[#This Row],[actual_price]]&lt;=500, "₹200–₹500", "&gt;₹500"))</f>
        <v>&gt;₹500</v>
      </c>
      <c r="I529" s="1">
        <v>0.74</v>
      </c>
      <c r="J529">
        <v>4.0999999999999996</v>
      </c>
      <c r="K529" s="4">
        <v>1475</v>
      </c>
      <c r="L529" s="13">
        <f>Table1[[#This Row],[rating_count]]*Table1[[#This Row],[actual_price]]</f>
        <v>2801025</v>
      </c>
      <c r="M529" t="s">
        <v>4340</v>
      </c>
      <c r="N529" t="s">
        <v>4341</v>
      </c>
      <c r="O529" t="s">
        <v>4342</v>
      </c>
      <c r="P529" t="s">
        <v>4343</v>
      </c>
      <c r="Q529">
        <f t="shared" si="16"/>
        <v>8</v>
      </c>
      <c r="R529" t="s">
        <v>4344</v>
      </c>
      <c r="S529" t="s">
        <v>4345</v>
      </c>
    </row>
    <row r="530" spans="1:19">
      <c r="A530" t="s">
        <v>4348</v>
      </c>
      <c r="B530" t="s">
        <v>4349</v>
      </c>
      <c r="C530" t="str">
        <f>TRIM(LEFT(B530, FIND(" ",B530, FIND(" ",B530, FIND(" ",B530)+1)+1)))</f>
        <v>OpenTech¬Æ Military-Grade Tempered</v>
      </c>
      <c r="D530" t="s">
        <v>3777</v>
      </c>
      <c r="E530" s="6" t="str">
        <f t="shared" si="17"/>
        <v>Electronics</v>
      </c>
      <c r="F530">
        <v>299</v>
      </c>
      <c r="G530" s="4">
        <v>999</v>
      </c>
      <c r="H530" s="4" t="str">
        <f>IF(Table1[[#This Row],[actual_price]]&lt;200, "&lt;₹200", IF(Table1[[#This Row],[actual_price]]&lt;=500, "₹200–₹500", "&gt;₹500"))</f>
        <v>&gt;₹500</v>
      </c>
      <c r="I530" s="1">
        <v>0.7</v>
      </c>
      <c r="J530">
        <v>4.3</v>
      </c>
      <c r="K530" s="4">
        <v>8891</v>
      </c>
      <c r="L530" s="13">
        <f>Table1[[#This Row],[rating_count]]*Table1[[#This Row],[actual_price]]</f>
        <v>8882109</v>
      </c>
      <c r="M530" t="s">
        <v>4350</v>
      </c>
      <c r="N530" t="s">
        <v>4351</v>
      </c>
      <c r="O530" t="s">
        <v>4352</v>
      </c>
      <c r="P530" t="s">
        <v>4353</v>
      </c>
      <c r="Q530">
        <f t="shared" si="16"/>
        <v>8</v>
      </c>
      <c r="R530" t="s">
        <v>4354</v>
      </c>
      <c r="S530" t="s">
        <v>4355</v>
      </c>
    </row>
    <row r="531" spans="1:19">
      <c r="A531" t="s">
        <v>4358</v>
      </c>
      <c r="B531" t="s">
        <v>4359</v>
      </c>
      <c r="C531" t="str">
        <f>TRIM(LEFT(B531, FIND(" ",B531, FIND(" ",B531, FIND(" ",B531)+1)+1)))</f>
        <v>EN LIGNE Adjustable</v>
      </c>
      <c r="D531" t="s">
        <v>3495</v>
      </c>
      <c r="E531" s="6" t="str">
        <f t="shared" si="17"/>
        <v>Electronics</v>
      </c>
      <c r="F531">
        <v>209</v>
      </c>
      <c r="G531" s="4">
        <v>499</v>
      </c>
      <c r="H531" s="4" t="str">
        <f>IF(Table1[[#This Row],[actual_price]]&lt;200, "&lt;₹200", IF(Table1[[#This Row],[actual_price]]&lt;=500, "₹200–₹500", "&gt;₹500"))</f>
        <v>₹200–₹500</v>
      </c>
      <c r="I531" s="1">
        <v>0.57999999999999996</v>
      </c>
      <c r="J531">
        <v>3.6</v>
      </c>
      <c r="K531" s="4">
        <v>104</v>
      </c>
      <c r="L531" s="13">
        <f>Table1[[#This Row],[rating_count]]*Table1[[#This Row],[actual_price]]</f>
        <v>51896</v>
      </c>
      <c r="M531" t="s">
        <v>4360</v>
      </c>
      <c r="N531" t="s">
        <v>4361</v>
      </c>
      <c r="O531" t="s">
        <v>4362</v>
      </c>
      <c r="P531" t="s">
        <v>4363</v>
      </c>
      <c r="Q531">
        <f t="shared" si="16"/>
        <v>8</v>
      </c>
      <c r="R531" t="s">
        <v>4364</v>
      </c>
      <c r="S531" t="s">
        <v>4365</v>
      </c>
    </row>
    <row r="532" spans="1:19">
      <c r="A532" t="s">
        <v>4368</v>
      </c>
      <c r="B532" t="s">
        <v>4369</v>
      </c>
      <c r="C532" t="str">
        <f>TRIM(LEFT(B532, FIND(" ",B532, FIND(" ",B532, FIND(" ",B532)+1)+1)))</f>
        <v>Tecno Spark 8T</v>
      </c>
      <c r="D532" t="s">
        <v>2990</v>
      </c>
      <c r="E532" s="6" t="str">
        <f t="shared" si="17"/>
        <v>Electronics</v>
      </c>
      <c r="F532" s="2">
        <v>8499</v>
      </c>
      <c r="G532" s="4">
        <v>12999</v>
      </c>
      <c r="H532" s="4" t="str">
        <f>IF(Table1[[#This Row],[actual_price]]&lt;200, "&lt;₹200", IF(Table1[[#This Row],[actual_price]]&lt;=500, "₹200–₹500", "&gt;₹500"))</f>
        <v>&gt;₹500</v>
      </c>
      <c r="I532" s="1">
        <v>0.35</v>
      </c>
      <c r="J532">
        <v>4.0999999999999996</v>
      </c>
      <c r="K532" s="4">
        <v>6662</v>
      </c>
      <c r="L532" s="13">
        <f>Table1[[#This Row],[rating_count]]*Table1[[#This Row],[actual_price]]</f>
        <v>86599338</v>
      </c>
      <c r="M532" t="s">
        <v>4370</v>
      </c>
      <c r="N532" t="s">
        <v>4371</v>
      </c>
      <c r="O532" t="s">
        <v>4372</v>
      </c>
      <c r="P532" t="s">
        <v>4373</v>
      </c>
      <c r="Q532">
        <f t="shared" si="16"/>
        <v>8</v>
      </c>
      <c r="R532" t="s">
        <v>4374</v>
      </c>
      <c r="S532" t="s">
        <v>4375</v>
      </c>
    </row>
    <row r="533" spans="1:19">
      <c r="A533" t="s">
        <v>4378</v>
      </c>
      <c r="B533" t="s">
        <v>4379</v>
      </c>
      <c r="C533" t="str">
        <f>TRIM(LEFT(B533, FIND(" ",B533, FIND(" ",B533, FIND(" ",B533)+1)+1)))</f>
        <v>URBN 20000 mAh</v>
      </c>
      <c r="D533" t="s">
        <v>2979</v>
      </c>
      <c r="E533" s="6" t="str">
        <f t="shared" si="17"/>
        <v>Electronics</v>
      </c>
      <c r="F533" s="2">
        <v>2179</v>
      </c>
      <c r="G533" s="4">
        <v>3999</v>
      </c>
      <c r="H533" s="4" t="str">
        <f>IF(Table1[[#This Row],[actual_price]]&lt;200, "&lt;₹200", IF(Table1[[#This Row],[actual_price]]&lt;=500, "₹200–₹500", "&gt;₹500"))</f>
        <v>&gt;₹500</v>
      </c>
      <c r="I533" s="1">
        <v>0.46</v>
      </c>
      <c r="J533">
        <v>4</v>
      </c>
      <c r="K533" s="4">
        <v>8380</v>
      </c>
      <c r="L533" s="13">
        <f>Table1[[#This Row],[rating_count]]*Table1[[#This Row],[actual_price]]</f>
        <v>33511620</v>
      </c>
      <c r="M533" t="s">
        <v>4380</v>
      </c>
      <c r="N533" t="s">
        <v>4381</v>
      </c>
      <c r="O533" t="s">
        <v>4382</v>
      </c>
      <c r="P533" t="s">
        <v>4383</v>
      </c>
      <c r="Q533">
        <f t="shared" si="16"/>
        <v>8</v>
      </c>
      <c r="R533" t="s">
        <v>4384</v>
      </c>
      <c r="S533" t="s">
        <v>4385</v>
      </c>
    </row>
    <row r="534" spans="1:19">
      <c r="A534" t="s">
        <v>4388</v>
      </c>
      <c r="B534" t="s">
        <v>4389</v>
      </c>
      <c r="C534" t="str">
        <f>TRIM(LEFT(B534, FIND(" ",B534, FIND(" ",B534, FIND(" ",B534)+1)+1)))</f>
        <v>Redmi Note 11T</v>
      </c>
      <c r="D534" t="s">
        <v>2990</v>
      </c>
      <c r="E534" s="6" t="str">
        <f t="shared" si="17"/>
        <v>Electronics</v>
      </c>
      <c r="F534" s="2">
        <v>16999</v>
      </c>
      <c r="G534" s="4">
        <v>20999</v>
      </c>
      <c r="H534" s="4" t="str">
        <f>IF(Table1[[#This Row],[actual_price]]&lt;200, "&lt;₹200", IF(Table1[[#This Row],[actual_price]]&lt;=500, "₹200–₹500", "&gt;₹500"))</f>
        <v>&gt;₹500</v>
      </c>
      <c r="I534" s="1">
        <v>0.19</v>
      </c>
      <c r="J534">
        <v>4.0999999999999996</v>
      </c>
      <c r="K534" s="4">
        <v>31822</v>
      </c>
      <c r="L534" s="13">
        <f>Table1[[#This Row],[rating_count]]*Table1[[#This Row],[actual_price]]</f>
        <v>668230178</v>
      </c>
      <c r="M534" t="s">
        <v>4390</v>
      </c>
      <c r="N534" t="s">
        <v>4153</v>
      </c>
      <c r="O534" t="s">
        <v>4154</v>
      </c>
      <c r="P534" t="s">
        <v>4155</v>
      </c>
      <c r="Q534">
        <f t="shared" si="16"/>
        <v>8</v>
      </c>
      <c r="R534" t="s">
        <v>4156</v>
      </c>
      <c r="S534" t="s">
        <v>4157</v>
      </c>
    </row>
    <row r="535" spans="1:19">
      <c r="A535" t="s">
        <v>4393</v>
      </c>
      <c r="B535" t="s">
        <v>4394</v>
      </c>
      <c r="C535" t="str">
        <f>TRIM(LEFT(B535, FIND(" ",B535, FIND(" ",B535, FIND(" ",B535)+1)+1)))</f>
        <v>OnePlus 10T 5G</v>
      </c>
      <c r="D535" t="s">
        <v>2990</v>
      </c>
      <c r="E535" s="6" t="str">
        <f t="shared" si="17"/>
        <v>Electronics</v>
      </c>
      <c r="F535" s="2">
        <v>44999</v>
      </c>
      <c r="G535" s="4">
        <v>49999</v>
      </c>
      <c r="H535" s="4" t="str">
        <f>IF(Table1[[#This Row],[actual_price]]&lt;200, "&lt;₹200", IF(Table1[[#This Row],[actual_price]]&lt;=500, "₹200–₹500", "&gt;₹500"))</f>
        <v>&gt;₹500</v>
      </c>
      <c r="I535" s="1">
        <v>0.1</v>
      </c>
      <c r="J535">
        <v>4.3</v>
      </c>
      <c r="K535" s="4">
        <v>3075</v>
      </c>
      <c r="L535" s="13">
        <f>Table1[[#This Row],[rating_count]]*Table1[[#This Row],[actual_price]]</f>
        <v>153746925</v>
      </c>
      <c r="M535" t="s">
        <v>4395</v>
      </c>
      <c r="N535" t="s">
        <v>4396</v>
      </c>
      <c r="O535" t="s">
        <v>4397</v>
      </c>
      <c r="P535" t="s">
        <v>4398</v>
      </c>
      <c r="Q535">
        <f t="shared" si="16"/>
        <v>4</v>
      </c>
      <c r="R535" t="s">
        <v>4399</v>
      </c>
      <c r="S535" t="s">
        <v>4400</v>
      </c>
    </row>
    <row r="536" spans="1:19">
      <c r="A536" t="s">
        <v>4403</v>
      </c>
      <c r="B536" t="s">
        <v>4404</v>
      </c>
      <c r="C536" t="str">
        <f>TRIM(LEFT(B536, FIND(" ",B536, FIND(" ",B536, FIND(" ",B536)+1)+1)))</f>
        <v>Nokia 150 (2020)</v>
      </c>
      <c r="D536" t="s">
        <v>3045</v>
      </c>
      <c r="E536" s="6" t="str">
        <f t="shared" si="17"/>
        <v>Electronics</v>
      </c>
      <c r="F536" s="2">
        <v>2599</v>
      </c>
      <c r="G536" s="4">
        <v>2999</v>
      </c>
      <c r="H536" s="4" t="str">
        <f>IF(Table1[[#This Row],[actual_price]]&lt;200, "&lt;₹200", IF(Table1[[#This Row],[actual_price]]&lt;=500, "₹200–₹500", "&gt;₹500"))</f>
        <v>&gt;₹500</v>
      </c>
      <c r="I536" s="1">
        <v>0.13</v>
      </c>
      <c r="J536">
        <v>3.9</v>
      </c>
      <c r="K536" s="4">
        <v>14266</v>
      </c>
      <c r="L536" s="13">
        <f>Table1[[#This Row],[rating_count]]*Table1[[#This Row],[actual_price]]</f>
        <v>42783734</v>
      </c>
      <c r="M536" t="s">
        <v>4405</v>
      </c>
      <c r="N536" t="s">
        <v>4406</v>
      </c>
      <c r="O536" t="s">
        <v>4407</v>
      </c>
      <c r="P536" t="s">
        <v>4408</v>
      </c>
      <c r="Q536">
        <f t="shared" si="16"/>
        <v>8</v>
      </c>
      <c r="R536" t="s">
        <v>4409</v>
      </c>
      <c r="S536" t="s">
        <v>4410</v>
      </c>
    </row>
    <row r="537" spans="1:19">
      <c r="A537" t="s">
        <v>4413</v>
      </c>
      <c r="B537" t="s">
        <v>4414</v>
      </c>
      <c r="C537" t="str">
        <f>TRIM(LEFT(B537, FIND(" ",B537, FIND(" ",B537, FIND(" ",B537)+1)+1)))</f>
        <v>Noise ColorFit Ultra</v>
      </c>
      <c r="D537" t="s">
        <v>2948</v>
      </c>
      <c r="E537" s="6" t="str">
        <f t="shared" si="17"/>
        <v>Electronics</v>
      </c>
      <c r="F537" s="2">
        <v>2799</v>
      </c>
      <c r="G537" s="4">
        <v>6499</v>
      </c>
      <c r="H537" s="4" t="str">
        <f>IF(Table1[[#This Row],[actual_price]]&lt;200, "&lt;₹200", IF(Table1[[#This Row],[actual_price]]&lt;=500, "₹200–₹500", "&gt;₹500"))</f>
        <v>&gt;₹500</v>
      </c>
      <c r="I537" s="1">
        <v>0.56999999999999995</v>
      </c>
      <c r="J537">
        <v>4.0999999999999996</v>
      </c>
      <c r="K537" s="4">
        <v>38879</v>
      </c>
      <c r="L537" s="13">
        <f>Table1[[#This Row],[rating_count]]*Table1[[#This Row],[actual_price]]</f>
        <v>252674621</v>
      </c>
      <c r="M537" t="s">
        <v>4415</v>
      </c>
      <c r="N537" t="s">
        <v>4416</v>
      </c>
      <c r="O537" t="s">
        <v>4417</v>
      </c>
      <c r="P537" t="s">
        <v>4418</v>
      </c>
      <c r="Q537">
        <f t="shared" si="16"/>
        <v>8</v>
      </c>
      <c r="R537" t="s">
        <v>4419</v>
      </c>
      <c r="S537" t="s">
        <v>4420</v>
      </c>
    </row>
    <row r="538" spans="1:19">
      <c r="A538" t="s">
        <v>4423</v>
      </c>
      <c r="B538" t="s">
        <v>4424</v>
      </c>
      <c r="C538" t="str">
        <f>TRIM(LEFT(B538, FIND(" ",B538, FIND(" ",B538, FIND(" ",B538)+1)+1)))</f>
        <v>boAt Rockerz 400</v>
      </c>
      <c r="D538" t="s">
        <v>4425</v>
      </c>
      <c r="E538" s="6" t="str">
        <f t="shared" si="17"/>
        <v>Electronics</v>
      </c>
      <c r="F538" s="2">
        <v>1399</v>
      </c>
      <c r="G538" s="4">
        <v>2990</v>
      </c>
      <c r="H538" s="4" t="str">
        <f>IF(Table1[[#This Row],[actual_price]]&lt;200, "&lt;₹200", IF(Table1[[#This Row],[actual_price]]&lt;=500, "₹200–₹500", "&gt;₹500"))</f>
        <v>&gt;₹500</v>
      </c>
      <c r="I538" s="1">
        <v>0.53</v>
      </c>
      <c r="J538">
        <v>4.0999999999999996</v>
      </c>
      <c r="K538" s="4">
        <v>97175</v>
      </c>
      <c r="L538" s="13">
        <f>Table1[[#This Row],[rating_count]]*Table1[[#This Row],[actual_price]]</f>
        <v>290553250</v>
      </c>
      <c r="M538" t="s">
        <v>4426</v>
      </c>
      <c r="N538" t="s">
        <v>4427</v>
      </c>
      <c r="O538" t="s">
        <v>4428</v>
      </c>
      <c r="P538" t="s">
        <v>4429</v>
      </c>
      <c r="Q538">
        <f t="shared" si="16"/>
        <v>8</v>
      </c>
      <c r="R538" t="s">
        <v>4430</v>
      </c>
      <c r="S538" t="s">
        <v>4431</v>
      </c>
    </row>
    <row r="539" spans="1:19">
      <c r="A539" t="s">
        <v>4434</v>
      </c>
      <c r="B539" t="s">
        <v>4435</v>
      </c>
      <c r="C539" t="str">
        <f>TRIM(LEFT(B539, FIND(" ",B539, FIND(" ",B539, FIND(" ",B539)+1)+1)))</f>
        <v>SanDisk Ultra microSD</v>
      </c>
      <c r="D539" t="s">
        <v>3024</v>
      </c>
      <c r="E539" s="6" t="str">
        <f t="shared" si="17"/>
        <v>Electronics</v>
      </c>
      <c r="F539">
        <v>649</v>
      </c>
      <c r="G539" s="4">
        <v>2400</v>
      </c>
      <c r="H539" s="4" t="str">
        <f>IF(Table1[[#This Row],[actual_price]]&lt;200, "&lt;₹200", IF(Table1[[#This Row],[actual_price]]&lt;=500, "₹200–₹500", "&gt;₹500"))</f>
        <v>&gt;₹500</v>
      </c>
      <c r="I539" s="1">
        <v>0.73</v>
      </c>
      <c r="J539">
        <v>4.4000000000000004</v>
      </c>
      <c r="K539" s="4">
        <v>67260</v>
      </c>
      <c r="L539" s="13">
        <f>Table1[[#This Row],[rating_count]]*Table1[[#This Row],[actual_price]]</f>
        <v>161424000</v>
      </c>
      <c r="M539" t="s">
        <v>4436</v>
      </c>
      <c r="N539" t="s">
        <v>3026</v>
      </c>
      <c r="O539" t="s">
        <v>3027</v>
      </c>
      <c r="P539" t="s">
        <v>3028</v>
      </c>
      <c r="Q539">
        <f t="shared" si="16"/>
        <v>8</v>
      </c>
      <c r="R539" t="s">
        <v>3029</v>
      </c>
      <c r="S539" t="s">
        <v>3030</v>
      </c>
    </row>
    <row r="540" spans="1:19">
      <c r="A540" t="s">
        <v>4438</v>
      </c>
      <c r="B540" t="s">
        <v>4439</v>
      </c>
      <c r="C540" t="str">
        <f>TRIM(LEFT(B540, FIND(" ",B540, FIND(" ",B540, FIND(" ",B540)+1)+1)))</f>
        <v>iPhone Original 20W</v>
      </c>
      <c r="D540" t="s">
        <v>3162</v>
      </c>
      <c r="E540" s="6" t="str">
        <f t="shared" si="17"/>
        <v>Electronics</v>
      </c>
      <c r="F540">
        <v>799</v>
      </c>
      <c r="G540" s="4">
        <v>3990</v>
      </c>
      <c r="H540" s="4" t="str">
        <f>IF(Table1[[#This Row],[actual_price]]&lt;200, "&lt;₹200", IF(Table1[[#This Row],[actual_price]]&lt;=500, "₹200–₹500", "&gt;₹500"))</f>
        <v>&gt;₹500</v>
      </c>
      <c r="I540" s="1">
        <v>0.8</v>
      </c>
      <c r="J540">
        <v>3.8</v>
      </c>
      <c r="K540" s="4">
        <v>119</v>
      </c>
      <c r="L540" s="13">
        <f>Table1[[#This Row],[rating_count]]*Table1[[#This Row],[actual_price]]</f>
        <v>474810</v>
      </c>
      <c r="M540" t="s">
        <v>4440</v>
      </c>
      <c r="N540" t="s">
        <v>4441</v>
      </c>
      <c r="O540" t="s">
        <v>4442</v>
      </c>
      <c r="P540" t="s">
        <v>4443</v>
      </c>
      <c r="Q540">
        <f t="shared" si="16"/>
        <v>8</v>
      </c>
      <c r="R540" t="s">
        <v>4444</v>
      </c>
      <c r="S540" t="s">
        <v>4445</v>
      </c>
    </row>
    <row r="541" spans="1:19">
      <c r="A541" t="s">
        <v>4448</v>
      </c>
      <c r="B541" t="s">
        <v>4449</v>
      </c>
      <c r="C541" t="str">
        <f>TRIM(LEFT(B541, FIND(" ",B541, FIND(" ",B541, FIND(" ",B541)+1)+1)))</f>
        <v>LIRAMARK Webcam Cover</v>
      </c>
      <c r="D541" t="s">
        <v>4450</v>
      </c>
      <c r="E541" s="6" t="str">
        <f t="shared" si="17"/>
        <v>Computers&amp;Accessories</v>
      </c>
      <c r="F541">
        <v>149</v>
      </c>
      <c r="G541" s="4">
        <v>149</v>
      </c>
      <c r="H541" s="4" t="str">
        <f>IF(Table1[[#This Row],[actual_price]]&lt;200, "&lt;₹200", IF(Table1[[#This Row],[actual_price]]&lt;=500, "₹200–₹500", "&gt;₹500"))</f>
        <v>&lt;₹200</v>
      </c>
      <c r="I541" s="1">
        <v>0</v>
      </c>
      <c r="J541">
        <v>4.3</v>
      </c>
      <c r="K541" s="4">
        <v>10833</v>
      </c>
      <c r="L541" s="13">
        <f>Table1[[#This Row],[rating_count]]*Table1[[#This Row],[actual_price]]</f>
        <v>1614117</v>
      </c>
      <c r="M541" t="s">
        <v>4451</v>
      </c>
      <c r="N541" t="s">
        <v>4452</v>
      </c>
      <c r="O541" t="s">
        <v>4453</v>
      </c>
      <c r="P541" t="s">
        <v>4454</v>
      </c>
      <c r="Q541">
        <f t="shared" si="16"/>
        <v>4</v>
      </c>
      <c r="R541" t="s">
        <v>4455</v>
      </c>
      <c r="S541" t="s">
        <v>4456</v>
      </c>
    </row>
    <row r="542" spans="1:19">
      <c r="A542" t="s">
        <v>496</v>
      </c>
      <c r="B542" t="s">
        <v>497</v>
      </c>
      <c r="C542" t="str">
        <f>TRIM(LEFT(B542, FIND(" ",B542, FIND(" ",B542, FIND(" ",B542)+1)+1)))</f>
        <v>AmazonBasics New Release</v>
      </c>
      <c r="D542" t="s">
        <v>18</v>
      </c>
      <c r="E542" s="6" t="str">
        <f t="shared" si="17"/>
        <v>Computers&amp;Accessories</v>
      </c>
      <c r="F542">
        <v>799</v>
      </c>
      <c r="G542" s="4">
        <v>2100</v>
      </c>
      <c r="H542" s="4" t="str">
        <f>IF(Table1[[#This Row],[actual_price]]&lt;200, "&lt;₹200", IF(Table1[[#This Row],[actual_price]]&lt;=500, "₹200–₹500", "&gt;₹500"))</f>
        <v>&gt;₹500</v>
      </c>
      <c r="I542" s="1">
        <v>0.62</v>
      </c>
      <c r="J542">
        <v>4.3</v>
      </c>
      <c r="K542" s="4">
        <v>8188</v>
      </c>
      <c r="L542" s="13">
        <f>Table1[[#This Row],[rating_count]]*Table1[[#This Row],[actual_price]]</f>
        <v>17194800</v>
      </c>
      <c r="M542" t="s">
        <v>498</v>
      </c>
      <c r="N542" t="s">
        <v>499</v>
      </c>
      <c r="O542" t="s">
        <v>500</v>
      </c>
      <c r="P542" t="s">
        <v>501</v>
      </c>
      <c r="Q542">
        <f t="shared" si="16"/>
        <v>8</v>
      </c>
      <c r="R542" t="s">
        <v>502</v>
      </c>
      <c r="S542" t="s">
        <v>503</v>
      </c>
    </row>
    <row r="543" spans="1:19">
      <c r="A543" t="s">
        <v>4461</v>
      </c>
      <c r="B543" t="s">
        <v>4462</v>
      </c>
      <c r="C543" t="str">
        <f>TRIM(LEFT(B543, FIND(" ",B543, FIND(" ",B543, FIND(" ",B543)+1)+1)))</f>
        <v>Nokia 8210 4G</v>
      </c>
      <c r="D543" t="s">
        <v>3045</v>
      </c>
      <c r="E543" s="6" t="str">
        <f t="shared" si="17"/>
        <v>Electronics</v>
      </c>
      <c r="F543" s="2">
        <v>3799</v>
      </c>
      <c r="G543" s="4">
        <v>5299</v>
      </c>
      <c r="H543" s="4" t="str">
        <f>IF(Table1[[#This Row],[actual_price]]&lt;200, "&lt;₹200", IF(Table1[[#This Row],[actual_price]]&lt;=500, "₹200–₹500", "&gt;₹500"))</f>
        <v>&gt;₹500</v>
      </c>
      <c r="I543" s="1">
        <v>0.28000000000000003</v>
      </c>
      <c r="J543">
        <v>3.5</v>
      </c>
      <c r="K543" s="4">
        <v>1641</v>
      </c>
      <c r="L543" s="13">
        <f>Table1[[#This Row],[rating_count]]*Table1[[#This Row],[actual_price]]</f>
        <v>8695659</v>
      </c>
      <c r="M543" t="s">
        <v>4463</v>
      </c>
      <c r="N543" t="s">
        <v>4464</v>
      </c>
      <c r="O543" t="s">
        <v>4465</v>
      </c>
      <c r="P543" t="s">
        <v>4466</v>
      </c>
      <c r="Q543">
        <f t="shared" si="16"/>
        <v>8</v>
      </c>
      <c r="R543" t="s">
        <v>4467</v>
      </c>
      <c r="S543" t="s">
        <v>4468</v>
      </c>
    </row>
    <row r="544" spans="1:19">
      <c r="A544" t="s">
        <v>4471</v>
      </c>
      <c r="B544" t="s">
        <v>4472</v>
      </c>
      <c r="C544" t="str">
        <f>TRIM(LEFT(B544, FIND(" ",B544, FIND(" ",B544, FIND(" ",B544)+1)+1)))</f>
        <v>Sounce Protective Case</v>
      </c>
      <c r="D544" t="s">
        <v>3973</v>
      </c>
      <c r="E544" s="6" t="str">
        <f t="shared" si="17"/>
        <v>Electronics</v>
      </c>
      <c r="F544">
        <v>199</v>
      </c>
      <c r="G544" s="4">
        <v>1899</v>
      </c>
      <c r="H544" s="4" t="str">
        <f>IF(Table1[[#This Row],[actual_price]]&lt;200, "&lt;₹200", IF(Table1[[#This Row],[actual_price]]&lt;=500, "₹200–₹500", "&gt;₹500"))</f>
        <v>&gt;₹500</v>
      </c>
      <c r="I544" s="1">
        <v>0.9</v>
      </c>
      <c r="J544">
        <v>4</v>
      </c>
      <c r="K544" s="4">
        <v>4740</v>
      </c>
      <c r="L544" s="13">
        <f>Table1[[#This Row],[rating_count]]*Table1[[#This Row],[actual_price]]</f>
        <v>9001260</v>
      </c>
      <c r="M544" t="s">
        <v>4473</v>
      </c>
      <c r="N544" t="s">
        <v>4474</v>
      </c>
      <c r="O544" t="s">
        <v>4475</v>
      </c>
      <c r="P544" t="s">
        <v>4476</v>
      </c>
      <c r="Q544">
        <f t="shared" si="16"/>
        <v>8</v>
      </c>
      <c r="R544" t="s">
        <v>4477</v>
      </c>
      <c r="S544" t="s">
        <v>4478</v>
      </c>
    </row>
    <row r="545" spans="1:19">
      <c r="A545" t="s">
        <v>4481</v>
      </c>
      <c r="B545" t="s">
        <v>4482</v>
      </c>
      <c r="C545" t="str">
        <f>TRIM(LEFT(B545, FIND(" ",B545, FIND(" ",B545, FIND(" ",B545)+1)+1)))</f>
        <v>Samsung Galaxy M53</v>
      </c>
      <c r="D545" t="s">
        <v>2990</v>
      </c>
      <c r="E545" s="6" t="str">
        <f t="shared" si="17"/>
        <v>Electronics</v>
      </c>
      <c r="F545" s="2">
        <v>23999</v>
      </c>
      <c r="G545" s="4">
        <v>32999</v>
      </c>
      <c r="H545" s="4" t="str">
        <f>IF(Table1[[#This Row],[actual_price]]&lt;200, "&lt;₹200", IF(Table1[[#This Row],[actual_price]]&lt;=500, "₹200–₹500", "&gt;₹500"))</f>
        <v>&gt;₹500</v>
      </c>
      <c r="I545" s="1">
        <v>0.27</v>
      </c>
      <c r="J545">
        <v>3.9</v>
      </c>
      <c r="K545" s="4">
        <v>8866</v>
      </c>
      <c r="L545" s="13">
        <f>Table1[[#This Row],[rating_count]]*Table1[[#This Row],[actual_price]]</f>
        <v>292569134</v>
      </c>
      <c r="M545" t="s">
        <v>4483</v>
      </c>
      <c r="N545" t="s">
        <v>4484</v>
      </c>
      <c r="O545" t="s">
        <v>4485</v>
      </c>
      <c r="P545" t="s">
        <v>4486</v>
      </c>
      <c r="Q545">
        <f t="shared" si="16"/>
        <v>8</v>
      </c>
      <c r="R545" t="s">
        <v>4487</v>
      </c>
      <c r="S545" t="s">
        <v>4488</v>
      </c>
    </row>
    <row r="546" spans="1:19">
      <c r="A546" t="s">
        <v>4491</v>
      </c>
      <c r="B546" t="s">
        <v>4492</v>
      </c>
      <c r="C546" t="str">
        <f>TRIM(LEFT(B546, FIND(" ",B546, FIND(" ",B546, FIND(" ",B546)+1)+1)))</f>
        <v>iQOO 9 SE</v>
      </c>
      <c r="D546" t="s">
        <v>2990</v>
      </c>
      <c r="E546" s="6" t="str">
        <f t="shared" si="17"/>
        <v>Electronics</v>
      </c>
      <c r="F546" s="2">
        <v>29990</v>
      </c>
      <c r="G546" s="4">
        <v>39990</v>
      </c>
      <c r="H546" s="4" t="str">
        <f>IF(Table1[[#This Row],[actual_price]]&lt;200, "&lt;₹200", IF(Table1[[#This Row],[actual_price]]&lt;=500, "₹200–₹500", "&gt;₹500"))</f>
        <v>&gt;₹500</v>
      </c>
      <c r="I546" s="1">
        <v>0.25</v>
      </c>
      <c r="J546">
        <v>4.3</v>
      </c>
      <c r="K546" s="4">
        <v>8399</v>
      </c>
      <c r="L546" s="13">
        <f>Table1[[#This Row],[rating_count]]*Table1[[#This Row],[actual_price]]</f>
        <v>335876010</v>
      </c>
      <c r="M546" t="s">
        <v>4493</v>
      </c>
      <c r="N546" t="s">
        <v>4494</v>
      </c>
      <c r="O546" t="s">
        <v>4495</v>
      </c>
      <c r="P546" t="s">
        <v>4496</v>
      </c>
      <c r="Q546">
        <f t="shared" si="16"/>
        <v>8</v>
      </c>
      <c r="R546" t="s">
        <v>4497</v>
      </c>
      <c r="S546" t="s">
        <v>4498</v>
      </c>
    </row>
    <row r="547" spans="1:19">
      <c r="A547" t="s">
        <v>4501</v>
      </c>
      <c r="B547" t="s">
        <v>4502</v>
      </c>
      <c r="C547" t="str">
        <f>TRIM(LEFT(B547, FIND(" ",B547, FIND(" ",B547, FIND(" ",B547)+1)+1)))</f>
        <v>SHREENOVA ID116 Plus</v>
      </c>
      <c r="D547" t="s">
        <v>2948</v>
      </c>
      <c r="E547" s="6" t="str">
        <f t="shared" si="17"/>
        <v>Electronics</v>
      </c>
      <c r="F547">
        <v>281</v>
      </c>
      <c r="G547" s="4">
        <v>1999</v>
      </c>
      <c r="H547" s="4" t="str">
        <f>IF(Table1[[#This Row],[actual_price]]&lt;200, "&lt;₹200", IF(Table1[[#This Row],[actual_price]]&lt;=500, "₹200–₹500", "&gt;₹500"))</f>
        <v>&gt;₹500</v>
      </c>
      <c r="I547" s="1">
        <v>0.86</v>
      </c>
      <c r="J547">
        <v>2.8</v>
      </c>
      <c r="K547" s="4">
        <v>87</v>
      </c>
      <c r="L547" s="13">
        <f>Table1[[#This Row],[rating_count]]*Table1[[#This Row],[actual_price]]</f>
        <v>173913</v>
      </c>
      <c r="M547" t="s">
        <v>4503</v>
      </c>
      <c r="N547" t="s">
        <v>4504</v>
      </c>
      <c r="O547" t="s">
        <v>4505</v>
      </c>
      <c r="P547" t="s">
        <v>4506</v>
      </c>
      <c r="Q547">
        <f t="shared" si="16"/>
        <v>8</v>
      </c>
      <c r="R547" t="s">
        <v>4507</v>
      </c>
      <c r="S547" t="s">
        <v>4508</v>
      </c>
    </row>
    <row r="548" spans="1:19">
      <c r="A548" t="s">
        <v>4511</v>
      </c>
      <c r="B548" t="s">
        <v>4512</v>
      </c>
      <c r="C548" t="str">
        <f>TRIM(LEFT(B548, FIND(" ",B548, FIND(" ",B548, FIND(" ",B548)+1)+1)))</f>
        <v>POCO C31 (Shadow</v>
      </c>
      <c r="D548" t="s">
        <v>2990</v>
      </c>
      <c r="E548" s="6" t="str">
        <f t="shared" si="17"/>
        <v>Electronics</v>
      </c>
      <c r="F548" s="2">
        <v>7998</v>
      </c>
      <c r="G548" s="4">
        <v>11999</v>
      </c>
      <c r="H548" s="4" t="str">
        <f>IF(Table1[[#This Row],[actual_price]]&lt;200, "&lt;₹200", IF(Table1[[#This Row],[actual_price]]&lt;=500, "₹200–₹500", "&gt;₹500"))</f>
        <v>&gt;₹500</v>
      </c>
      <c r="I548" s="1">
        <v>0.33</v>
      </c>
      <c r="J548">
        <v>3.8</v>
      </c>
      <c r="K548" s="4">
        <v>125</v>
      </c>
      <c r="L548" s="13">
        <f>Table1[[#This Row],[rating_count]]*Table1[[#This Row],[actual_price]]</f>
        <v>1499875</v>
      </c>
      <c r="M548" t="s">
        <v>4513</v>
      </c>
      <c r="N548" t="s">
        <v>4514</v>
      </c>
      <c r="O548" t="s">
        <v>4515</v>
      </c>
      <c r="P548" t="s">
        <v>4516</v>
      </c>
      <c r="Q548">
        <f t="shared" si="16"/>
        <v>8</v>
      </c>
      <c r="R548" t="s">
        <v>4517</v>
      </c>
      <c r="S548" t="s">
        <v>4518</v>
      </c>
    </row>
    <row r="549" spans="1:19">
      <c r="A549" t="s">
        <v>4521</v>
      </c>
      <c r="B549" t="s">
        <v>4522</v>
      </c>
      <c r="C549" t="str">
        <f>TRIM(LEFT(B549, FIND(" ",B549, FIND(" ",B549, FIND(" ",B549)+1)+1)))</f>
        <v>Noise_Colorfit Smart Watch</v>
      </c>
      <c r="D549" t="s">
        <v>2948</v>
      </c>
      <c r="E549" s="6" t="str">
        <f t="shared" si="17"/>
        <v>Electronics</v>
      </c>
      <c r="F549">
        <v>249</v>
      </c>
      <c r="G549" s="4">
        <v>999</v>
      </c>
      <c r="H549" s="4" t="str">
        <f>IF(Table1[[#This Row],[actual_price]]&lt;200, "&lt;₹200", IF(Table1[[#This Row],[actual_price]]&lt;=500, "₹200–₹500", "&gt;₹500"))</f>
        <v>&gt;₹500</v>
      </c>
      <c r="I549" s="1">
        <v>0.75</v>
      </c>
      <c r="J549">
        <v>4.5</v>
      </c>
      <c r="K549" s="4">
        <v>38</v>
      </c>
      <c r="L549" s="13">
        <f>Table1[[#This Row],[rating_count]]*Table1[[#This Row],[actual_price]]</f>
        <v>37962</v>
      </c>
      <c r="M549" t="s">
        <v>4523</v>
      </c>
      <c r="N549" t="s">
        <v>4524</v>
      </c>
      <c r="O549" t="s">
        <v>4525</v>
      </c>
      <c r="P549" t="s">
        <v>4526</v>
      </c>
      <c r="Q549">
        <f t="shared" si="16"/>
        <v>8</v>
      </c>
      <c r="R549" t="s">
        <v>4527</v>
      </c>
      <c r="S549" t="s">
        <v>4528</v>
      </c>
    </row>
    <row r="550" spans="1:19">
      <c r="A550" t="s">
        <v>4531</v>
      </c>
      <c r="B550" t="s">
        <v>4532</v>
      </c>
      <c r="C550" t="str">
        <f>TRIM(LEFT(B550, FIND(" ",B550, FIND(" ",B550, FIND(" ",B550)+1)+1)))</f>
        <v>POPIO Tempered Glass</v>
      </c>
      <c r="D550" t="s">
        <v>3777</v>
      </c>
      <c r="E550" s="6" t="str">
        <f t="shared" si="17"/>
        <v>Electronics</v>
      </c>
      <c r="F550">
        <v>299</v>
      </c>
      <c r="G550" s="4">
        <v>599</v>
      </c>
      <c r="H550" s="4" t="str">
        <f>IF(Table1[[#This Row],[actual_price]]&lt;200, "&lt;₹200", IF(Table1[[#This Row],[actual_price]]&lt;=500, "₹200–₹500", "&gt;₹500"))</f>
        <v>&gt;₹500</v>
      </c>
      <c r="I550" s="1">
        <v>0.5</v>
      </c>
      <c r="J550">
        <v>4.3</v>
      </c>
      <c r="K550" s="4">
        <v>4674</v>
      </c>
      <c r="L550" s="13">
        <f>Table1[[#This Row],[rating_count]]*Table1[[#This Row],[actual_price]]</f>
        <v>2799726</v>
      </c>
      <c r="M550" t="s">
        <v>4533</v>
      </c>
      <c r="N550" t="s">
        <v>4534</v>
      </c>
      <c r="O550" t="s">
        <v>4535</v>
      </c>
      <c r="P550" t="s">
        <v>4536</v>
      </c>
      <c r="Q550">
        <f t="shared" si="16"/>
        <v>8</v>
      </c>
      <c r="R550" t="s">
        <v>4537</v>
      </c>
      <c r="S550" t="s">
        <v>4538</v>
      </c>
    </row>
    <row r="551" spans="1:19">
      <c r="A551" t="s">
        <v>4541</v>
      </c>
      <c r="B551" t="s">
        <v>4542</v>
      </c>
      <c r="C551" t="str">
        <f>TRIM(LEFT(B551, FIND(" ",B551, FIND(" ",B551, FIND(" ",B551)+1)+1)))</f>
        <v>10WeRun Id-116 Bluetooth</v>
      </c>
      <c r="D551" t="s">
        <v>2948</v>
      </c>
      <c r="E551" s="6" t="str">
        <f t="shared" si="17"/>
        <v>Electronics</v>
      </c>
      <c r="F551">
        <v>499</v>
      </c>
      <c r="G551" s="4">
        <v>1899</v>
      </c>
      <c r="H551" s="4" t="str">
        <f>IF(Table1[[#This Row],[actual_price]]&lt;200, "&lt;₹200", IF(Table1[[#This Row],[actual_price]]&lt;=500, "₹200–₹500", "&gt;₹500"))</f>
        <v>&gt;₹500</v>
      </c>
      <c r="I551" s="1">
        <v>0.74</v>
      </c>
      <c r="J551">
        <v>4.0999999999999996</v>
      </c>
      <c r="K551" s="4">
        <v>412</v>
      </c>
      <c r="L551" s="13">
        <f>Table1[[#This Row],[rating_count]]*Table1[[#This Row],[actual_price]]</f>
        <v>782388</v>
      </c>
      <c r="M551" t="s">
        <v>4543</v>
      </c>
      <c r="N551" t="s">
        <v>4544</v>
      </c>
      <c r="O551" t="s">
        <v>4545</v>
      </c>
      <c r="P551" t="s">
        <v>4546</v>
      </c>
      <c r="Q551">
        <f t="shared" si="16"/>
        <v>8</v>
      </c>
      <c r="R551" t="s">
        <v>4547</v>
      </c>
      <c r="S551" t="s">
        <v>4548</v>
      </c>
    </row>
    <row r="552" spans="1:19">
      <c r="A552" t="s">
        <v>4551</v>
      </c>
      <c r="B552" t="s">
        <v>4552</v>
      </c>
      <c r="C552" t="str">
        <f>TRIM(LEFT(B552, FIND(" ",B552, FIND(" ",B552, FIND(" ",B552)+1)+1)))</f>
        <v>Tokdis MX-1 Pro</v>
      </c>
      <c r="D552" t="s">
        <v>2948</v>
      </c>
      <c r="E552" s="6" t="str">
        <f t="shared" si="17"/>
        <v>Electronics</v>
      </c>
      <c r="F552">
        <v>899</v>
      </c>
      <c r="G552" s="4">
        <v>3499</v>
      </c>
      <c r="H552" s="4" t="str">
        <f>IF(Table1[[#This Row],[actual_price]]&lt;200, "&lt;₹200", IF(Table1[[#This Row],[actual_price]]&lt;=500, "₹200–₹500", "&gt;₹500"))</f>
        <v>&gt;₹500</v>
      </c>
      <c r="I552" s="1">
        <v>0.74</v>
      </c>
      <c r="J552">
        <v>3</v>
      </c>
      <c r="K552" s="4">
        <v>681</v>
      </c>
      <c r="L552" s="13">
        <f>Table1[[#This Row],[rating_count]]*Table1[[#This Row],[actual_price]]</f>
        <v>2382819</v>
      </c>
      <c r="M552" t="s">
        <v>4553</v>
      </c>
      <c r="N552" t="s">
        <v>4554</v>
      </c>
      <c r="O552" t="s">
        <v>4555</v>
      </c>
      <c r="P552" t="s">
        <v>4556</v>
      </c>
      <c r="Q552">
        <f t="shared" si="16"/>
        <v>8</v>
      </c>
      <c r="R552" t="s">
        <v>4557</v>
      </c>
      <c r="S552" t="s">
        <v>4558</v>
      </c>
    </row>
    <row r="553" spans="1:19">
      <c r="A553" t="s">
        <v>4561</v>
      </c>
      <c r="B553" t="s">
        <v>4562</v>
      </c>
      <c r="C553" t="str">
        <f>TRIM(LEFT(B553, FIND(" ",B553, FIND(" ",B553, FIND(" ",B553)+1)+1)))</f>
        <v>URBN 20000 mAh</v>
      </c>
      <c r="D553" t="s">
        <v>2979</v>
      </c>
      <c r="E553" s="6" t="str">
        <f t="shared" si="17"/>
        <v>Electronics</v>
      </c>
      <c r="F553" s="2">
        <v>1599</v>
      </c>
      <c r="G553" s="4">
        <v>3499</v>
      </c>
      <c r="H553" s="4" t="str">
        <f>IF(Table1[[#This Row],[actual_price]]&lt;200, "&lt;₹200", IF(Table1[[#This Row],[actual_price]]&lt;=500, "₹200–₹500", "&gt;₹500"))</f>
        <v>&gt;₹500</v>
      </c>
      <c r="I553" s="1">
        <v>0.54</v>
      </c>
      <c r="J553">
        <v>4</v>
      </c>
      <c r="K553" s="4">
        <v>36384</v>
      </c>
      <c r="L553" s="13">
        <f>Table1[[#This Row],[rating_count]]*Table1[[#This Row],[actual_price]]</f>
        <v>127307616</v>
      </c>
      <c r="M553" t="s">
        <v>4563</v>
      </c>
      <c r="N553" t="s">
        <v>4564</v>
      </c>
      <c r="O553" t="s">
        <v>4565</v>
      </c>
      <c r="P553" t="s">
        <v>4566</v>
      </c>
      <c r="Q553">
        <f t="shared" si="16"/>
        <v>8</v>
      </c>
      <c r="R553" t="s">
        <v>4567</v>
      </c>
      <c r="S553" t="s">
        <v>4568</v>
      </c>
    </row>
    <row r="554" spans="1:19">
      <c r="A554" t="s">
        <v>4571</v>
      </c>
      <c r="B554" t="s">
        <v>4572</v>
      </c>
      <c r="C554" t="str">
        <f>TRIM(LEFT(B554, FIND(" ",B554, FIND(" ",B554, FIND(" ",B554)+1)+1)))</f>
        <v>Sounce Gold Plated</v>
      </c>
      <c r="D554" t="s">
        <v>4573</v>
      </c>
      <c r="E554" s="6" t="str">
        <f t="shared" si="17"/>
        <v>Electronics</v>
      </c>
      <c r="F554">
        <v>120</v>
      </c>
      <c r="G554" s="4">
        <v>999</v>
      </c>
      <c r="H554" s="4" t="str">
        <f>IF(Table1[[#This Row],[actual_price]]&lt;200, "&lt;₹200", IF(Table1[[#This Row],[actual_price]]&lt;=500, "₹200–₹500", "&gt;₹500"))</f>
        <v>&gt;₹500</v>
      </c>
      <c r="I554" s="1">
        <v>0.88</v>
      </c>
      <c r="J554">
        <v>3.9</v>
      </c>
      <c r="K554" s="4">
        <v>6491</v>
      </c>
      <c r="L554" s="13">
        <f>Table1[[#This Row],[rating_count]]*Table1[[#This Row],[actual_price]]</f>
        <v>6484509</v>
      </c>
      <c r="M554" t="s">
        <v>4574</v>
      </c>
      <c r="N554" t="s">
        <v>4575</v>
      </c>
      <c r="O554" t="s">
        <v>4576</v>
      </c>
      <c r="P554" t="s">
        <v>4577</v>
      </c>
      <c r="Q554">
        <f t="shared" si="16"/>
        <v>8</v>
      </c>
      <c r="R554" t="s">
        <v>4578</v>
      </c>
      <c r="S554" t="s">
        <v>4579</v>
      </c>
    </row>
    <row r="555" spans="1:19">
      <c r="A555" t="s">
        <v>4582</v>
      </c>
      <c r="B555" t="s">
        <v>4583</v>
      </c>
      <c r="C555" t="str">
        <f>TRIM(LEFT(B555, FIND(" ",B555, FIND(" ",B555, FIND(" ",B555)+1)+1)))</f>
        <v>Noise ColorFit Ultra</v>
      </c>
      <c r="D555" t="s">
        <v>2948</v>
      </c>
      <c r="E555" s="6" t="str">
        <f t="shared" si="17"/>
        <v>Electronics</v>
      </c>
      <c r="F555" s="2">
        <v>3999</v>
      </c>
      <c r="G555" s="4">
        <v>6999</v>
      </c>
      <c r="H555" s="4" t="str">
        <f>IF(Table1[[#This Row],[actual_price]]&lt;200, "&lt;₹200", IF(Table1[[#This Row],[actual_price]]&lt;=500, "₹200–₹500", "&gt;₹500"))</f>
        <v>&gt;₹500</v>
      </c>
      <c r="I555" s="1">
        <v>0.43</v>
      </c>
      <c r="J555">
        <v>4.0999999999999996</v>
      </c>
      <c r="K555" s="4">
        <v>10229</v>
      </c>
      <c r="L555" s="13">
        <f>Table1[[#This Row],[rating_count]]*Table1[[#This Row],[actual_price]]</f>
        <v>71592771</v>
      </c>
      <c r="M555" t="s">
        <v>4584</v>
      </c>
      <c r="N555" t="s">
        <v>4585</v>
      </c>
      <c r="O555" t="s">
        <v>4586</v>
      </c>
      <c r="P555" t="s">
        <v>4587</v>
      </c>
      <c r="Q555">
        <f t="shared" si="16"/>
        <v>8</v>
      </c>
      <c r="R555" t="s">
        <v>4588</v>
      </c>
      <c r="S555" t="s">
        <v>4589</v>
      </c>
    </row>
    <row r="556" spans="1:19">
      <c r="A556" t="s">
        <v>4592</v>
      </c>
      <c r="B556" t="s">
        <v>4165</v>
      </c>
      <c r="C556" t="str">
        <f>TRIM(LEFT(B556, FIND(" ",B556, FIND(" ",B556, FIND(" ",B556)+1)+1)))</f>
        <v>Redmi Note 11</v>
      </c>
      <c r="D556" t="s">
        <v>2990</v>
      </c>
      <c r="E556" s="6" t="str">
        <f t="shared" si="17"/>
        <v>Electronics</v>
      </c>
      <c r="F556" s="2">
        <v>12999</v>
      </c>
      <c r="G556" s="4">
        <v>18999</v>
      </c>
      <c r="H556" s="4" t="str">
        <f>IF(Table1[[#This Row],[actual_price]]&lt;200, "&lt;₹200", IF(Table1[[#This Row],[actual_price]]&lt;=500, "₹200–₹500", "&gt;₹500"))</f>
        <v>&gt;₹500</v>
      </c>
      <c r="I556" s="1">
        <v>0.32</v>
      </c>
      <c r="J556">
        <v>4.0999999999999996</v>
      </c>
      <c r="K556" s="4">
        <v>50772</v>
      </c>
      <c r="L556" s="13">
        <f>Table1[[#This Row],[rating_count]]*Table1[[#This Row],[actual_price]]</f>
        <v>964617228</v>
      </c>
      <c r="M556" t="s">
        <v>4166</v>
      </c>
      <c r="N556" t="s">
        <v>3650</v>
      </c>
      <c r="O556" t="s">
        <v>3651</v>
      </c>
      <c r="P556" t="s">
        <v>3652</v>
      </c>
      <c r="Q556">
        <f t="shared" si="16"/>
        <v>7</v>
      </c>
      <c r="R556" t="s">
        <v>3653</v>
      </c>
      <c r="S556" t="s">
        <v>3654</v>
      </c>
    </row>
    <row r="557" spans="1:19">
      <c r="A557" t="s">
        <v>4594</v>
      </c>
      <c r="B557" t="s">
        <v>4595</v>
      </c>
      <c r="C557" t="str">
        <f>TRIM(LEFT(B557, FIND(" ",B557, FIND(" ",B557, FIND(" ",B557)+1)+1)))</f>
        <v>Spigen Ultra Hybrid</v>
      </c>
      <c r="D557" t="s">
        <v>3973</v>
      </c>
      <c r="E557" s="6" t="str">
        <f t="shared" si="17"/>
        <v>Electronics</v>
      </c>
      <c r="F557" s="2">
        <v>1599</v>
      </c>
      <c r="G557" s="4">
        <v>2599</v>
      </c>
      <c r="H557" s="4" t="str">
        <f>IF(Table1[[#This Row],[actual_price]]&lt;200, "&lt;₹200", IF(Table1[[#This Row],[actual_price]]&lt;=500, "₹200–₹500", "&gt;₹500"))</f>
        <v>&gt;₹500</v>
      </c>
      <c r="I557" s="1">
        <v>0.38</v>
      </c>
      <c r="J557">
        <v>4.3</v>
      </c>
      <c r="K557" s="4">
        <v>1801</v>
      </c>
      <c r="L557" s="13">
        <f>Table1[[#This Row],[rating_count]]*Table1[[#This Row],[actual_price]]</f>
        <v>4680799</v>
      </c>
      <c r="M557" t="s">
        <v>4596</v>
      </c>
      <c r="N557" t="s">
        <v>4597</v>
      </c>
      <c r="O557" t="s">
        <v>4598</v>
      </c>
      <c r="P557" t="s">
        <v>4599</v>
      </c>
      <c r="Q557">
        <f t="shared" si="16"/>
        <v>8</v>
      </c>
      <c r="R557" t="s">
        <v>4600</v>
      </c>
      <c r="S557" t="s">
        <v>4601</v>
      </c>
    </row>
    <row r="558" spans="1:19">
      <c r="A558" t="s">
        <v>4604</v>
      </c>
      <c r="B558" t="s">
        <v>4605</v>
      </c>
      <c r="C558" t="str">
        <f>TRIM(LEFT(B558, FIND(" ",B558, FIND(" ",B558, FIND(" ",B558)+1)+1)))</f>
        <v>Oraimo 18W USB</v>
      </c>
      <c r="D558" t="s">
        <v>3162</v>
      </c>
      <c r="E558" s="6" t="str">
        <f t="shared" si="17"/>
        <v>Electronics</v>
      </c>
      <c r="F558">
        <v>699</v>
      </c>
      <c r="G558" s="4">
        <v>1199</v>
      </c>
      <c r="H558" s="4" t="str">
        <f>IF(Table1[[#This Row],[actual_price]]&lt;200, "&lt;₹200", IF(Table1[[#This Row],[actual_price]]&lt;=500, "₹200–₹500", "&gt;₹500"))</f>
        <v>&gt;₹500</v>
      </c>
      <c r="I558" s="1">
        <v>0.42</v>
      </c>
      <c r="J558">
        <v>4</v>
      </c>
      <c r="K558" s="4">
        <v>14404</v>
      </c>
      <c r="L558" s="13">
        <f>Table1[[#This Row],[rating_count]]*Table1[[#This Row],[actual_price]]</f>
        <v>17270396</v>
      </c>
      <c r="M558" t="s">
        <v>4606</v>
      </c>
      <c r="N558" t="s">
        <v>3666</v>
      </c>
      <c r="O558" t="s">
        <v>3667</v>
      </c>
      <c r="P558" t="s">
        <v>3668</v>
      </c>
      <c r="Q558">
        <f t="shared" si="16"/>
        <v>8</v>
      </c>
      <c r="R558" t="s">
        <v>3669</v>
      </c>
      <c r="S558" t="s">
        <v>3670</v>
      </c>
    </row>
    <row r="559" spans="1:19">
      <c r="A559" t="s">
        <v>4609</v>
      </c>
      <c r="B559" t="s">
        <v>4610</v>
      </c>
      <c r="C559" t="str">
        <f>TRIM(LEFT(B559, FIND(" ",B559, FIND(" ",B559, FIND(" ",B559)+1)+1)))</f>
        <v>LAPSTER 12pcs Spiral</v>
      </c>
      <c r="D559" t="s">
        <v>4611</v>
      </c>
      <c r="E559" s="6" t="str">
        <f t="shared" si="17"/>
        <v>Electronics</v>
      </c>
      <c r="F559">
        <v>99</v>
      </c>
      <c r="G559" s="4">
        <v>999</v>
      </c>
      <c r="H559" s="4" t="str">
        <f>IF(Table1[[#This Row],[actual_price]]&lt;200, "&lt;₹200", IF(Table1[[#This Row],[actual_price]]&lt;=500, "₹200–₹500", "&gt;₹500"))</f>
        <v>&gt;₹500</v>
      </c>
      <c r="I559" s="1">
        <v>0.9</v>
      </c>
      <c r="J559">
        <v>4.4000000000000004</v>
      </c>
      <c r="K559" s="4">
        <v>305</v>
      </c>
      <c r="L559" s="13">
        <f>Table1[[#This Row],[rating_count]]*Table1[[#This Row],[actual_price]]</f>
        <v>304695</v>
      </c>
      <c r="M559" t="s">
        <v>4612</v>
      </c>
      <c r="N559" t="s">
        <v>4613</v>
      </c>
      <c r="O559" t="s">
        <v>4614</v>
      </c>
      <c r="P559" t="s">
        <v>4615</v>
      </c>
      <c r="Q559">
        <f t="shared" si="16"/>
        <v>8</v>
      </c>
      <c r="R559" t="s">
        <v>4616</v>
      </c>
      <c r="S559" t="s">
        <v>4617</v>
      </c>
    </row>
    <row r="560" spans="1:19">
      <c r="A560" t="s">
        <v>4620</v>
      </c>
      <c r="B560" t="s">
        <v>4621</v>
      </c>
      <c r="C560" t="str">
        <f>TRIM(LEFT(B560, FIND(" ",B560, FIND(" ",B560, FIND(" ",B560)+1)+1)))</f>
        <v>MI REDMI 9i</v>
      </c>
      <c r="D560" t="s">
        <v>2990</v>
      </c>
      <c r="E560" s="6" t="str">
        <f t="shared" si="17"/>
        <v>Electronics</v>
      </c>
      <c r="F560" s="2">
        <v>7915</v>
      </c>
      <c r="G560" s="4">
        <v>9999</v>
      </c>
      <c r="H560" s="4" t="str">
        <f>IF(Table1[[#This Row],[actual_price]]&lt;200, "&lt;₹200", IF(Table1[[#This Row],[actual_price]]&lt;=500, "₹200–₹500", "&gt;₹500"))</f>
        <v>&gt;₹500</v>
      </c>
      <c r="I560" s="1">
        <v>0.21</v>
      </c>
      <c r="J560">
        <v>4.3</v>
      </c>
      <c r="K560" s="4">
        <v>1376</v>
      </c>
      <c r="L560" s="13">
        <f>Table1[[#This Row],[rating_count]]*Table1[[#This Row],[actual_price]]</f>
        <v>13758624</v>
      </c>
      <c r="M560" t="s">
        <v>4622</v>
      </c>
      <c r="N560" t="s">
        <v>4623</v>
      </c>
      <c r="O560" t="s">
        <v>4624</v>
      </c>
      <c r="P560" t="s">
        <v>4625</v>
      </c>
      <c r="Q560">
        <f t="shared" si="16"/>
        <v>8</v>
      </c>
      <c r="R560" t="s">
        <v>4626</v>
      </c>
      <c r="S560" t="s">
        <v>4627</v>
      </c>
    </row>
    <row r="561" spans="1:19">
      <c r="A561" t="s">
        <v>4630</v>
      </c>
      <c r="B561" t="s">
        <v>4631</v>
      </c>
      <c r="C561" t="str">
        <f>TRIM(LEFT(B561, FIND(" ",B561, FIND(" ",B561, FIND(" ",B561)+1)+1)))</f>
        <v>Fire-Boltt Ninja 3</v>
      </c>
      <c r="D561" t="s">
        <v>2948</v>
      </c>
      <c r="E561" s="6" t="str">
        <f t="shared" si="17"/>
        <v>Electronics</v>
      </c>
      <c r="F561" s="2">
        <v>1499</v>
      </c>
      <c r="G561" s="4">
        <v>7999</v>
      </c>
      <c r="H561" s="4" t="str">
        <f>IF(Table1[[#This Row],[actual_price]]&lt;200, "&lt;₹200", IF(Table1[[#This Row],[actual_price]]&lt;=500, "₹200–₹500", "&gt;₹500"))</f>
        <v>&gt;₹500</v>
      </c>
      <c r="I561" s="1">
        <v>0.81</v>
      </c>
      <c r="J561">
        <v>4.2</v>
      </c>
      <c r="K561" s="4">
        <v>22638</v>
      </c>
      <c r="L561" s="13">
        <f>Table1[[#This Row],[rating_count]]*Table1[[#This Row],[actual_price]]</f>
        <v>181081362</v>
      </c>
      <c r="M561" t="s">
        <v>4632</v>
      </c>
      <c r="N561" t="s">
        <v>3184</v>
      </c>
      <c r="O561" t="s">
        <v>3185</v>
      </c>
      <c r="P561" t="s">
        <v>3186</v>
      </c>
      <c r="Q561">
        <f t="shared" si="16"/>
        <v>8</v>
      </c>
      <c r="R561" t="s">
        <v>3187</v>
      </c>
      <c r="S561" t="s">
        <v>3188</v>
      </c>
    </row>
    <row r="562" spans="1:19">
      <c r="A562" t="s">
        <v>4635</v>
      </c>
      <c r="B562" t="s">
        <v>4636</v>
      </c>
      <c r="C562" t="str">
        <f>TRIM(LEFT(B562, FIND(" ",B562, FIND(" ",B562, FIND(" ",B562)+1)+1)))</f>
        <v>Lava A1 Josh</v>
      </c>
      <c r="D562" t="s">
        <v>3045</v>
      </c>
      <c r="E562" s="6" t="str">
        <f t="shared" si="17"/>
        <v>Electronics</v>
      </c>
      <c r="F562" s="2">
        <v>1055</v>
      </c>
      <c r="G562" s="4">
        <v>1249</v>
      </c>
      <c r="H562" s="4" t="str">
        <f>IF(Table1[[#This Row],[actual_price]]&lt;200, "&lt;₹200", IF(Table1[[#This Row],[actual_price]]&lt;=500, "₹200–₹500", "&gt;₹500"))</f>
        <v>&gt;₹500</v>
      </c>
      <c r="I562" s="1">
        <v>0.16</v>
      </c>
      <c r="J562">
        <v>3.8</v>
      </c>
      <c r="K562" s="4">
        <v>2352</v>
      </c>
      <c r="L562" s="13">
        <f>Table1[[#This Row],[rating_count]]*Table1[[#This Row],[actual_price]]</f>
        <v>2937648</v>
      </c>
      <c r="M562" t="s">
        <v>4637</v>
      </c>
      <c r="N562" t="s">
        <v>4638</v>
      </c>
      <c r="O562" t="s">
        <v>4639</v>
      </c>
      <c r="P562" t="s">
        <v>4640</v>
      </c>
      <c r="Q562">
        <f t="shared" si="16"/>
        <v>8</v>
      </c>
      <c r="R562" t="s">
        <v>4641</v>
      </c>
      <c r="S562" t="s">
        <v>4642</v>
      </c>
    </row>
    <row r="563" spans="1:19">
      <c r="A563" t="s">
        <v>4645</v>
      </c>
      <c r="B563" t="s">
        <v>4646</v>
      </c>
      <c r="C563" t="str">
        <f>TRIM(LEFT(B563, FIND(" ",B563, FIND(" ",B563, FIND(" ",B563)+1)+1)))</f>
        <v>POPIO Tempered Glass</v>
      </c>
      <c r="D563" t="s">
        <v>3777</v>
      </c>
      <c r="E563" s="6" t="str">
        <f t="shared" si="17"/>
        <v>Electronics</v>
      </c>
      <c r="F563">
        <v>150</v>
      </c>
      <c r="G563" s="4">
        <v>599</v>
      </c>
      <c r="H563" s="4" t="str">
        <f>IF(Table1[[#This Row],[actual_price]]&lt;200, "&lt;₹200", IF(Table1[[#This Row],[actual_price]]&lt;=500, "₹200–₹500", "&gt;₹500"))</f>
        <v>&gt;₹500</v>
      </c>
      <c r="I563" s="1">
        <v>0.75</v>
      </c>
      <c r="J563">
        <v>4.3</v>
      </c>
      <c r="K563" s="4">
        <v>714</v>
      </c>
      <c r="L563" s="13">
        <f>Table1[[#This Row],[rating_count]]*Table1[[#This Row],[actual_price]]</f>
        <v>427686</v>
      </c>
      <c r="M563" t="s">
        <v>4647</v>
      </c>
      <c r="N563" t="s">
        <v>4648</v>
      </c>
      <c r="O563" t="s">
        <v>4649</v>
      </c>
      <c r="P563" t="s">
        <v>4650</v>
      </c>
      <c r="Q563">
        <f t="shared" si="16"/>
        <v>8</v>
      </c>
      <c r="R563" t="s">
        <v>4651</v>
      </c>
      <c r="S563" t="s">
        <v>4652</v>
      </c>
    </row>
    <row r="564" spans="1:19">
      <c r="A564" t="s">
        <v>652</v>
      </c>
      <c r="B564" t="s">
        <v>653</v>
      </c>
      <c r="C564" t="str">
        <f>TRIM(LEFT(B564, FIND(" ",B564, FIND(" ",B564, FIND(" ",B564)+1)+1)))</f>
        <v>Amazon Basics USB</v>
      </c>
      <c r="D564" t="s">
        <v>18</v>
      </c>
      <c r="E564" s="6" t="str">
        <f t="shared" si="17"/>
        <v>Computers&amp;Accessories</v>
      </c>
      <c r="F564">
        <v>219</v>
      </c>
      <c r="G564" s="4">
        <v>700</v>
      </c>
      <c r="H564" s="4" t="str">
        <f>IF(Table1[[#This Row],[actual_price]]&lt;200, "&lt;₹200", IF(Table1[[#This Row],[actual_price]]&lt;=500, "₹200–₹500", "&gt;₹500"))</f>
        <v>&gt;₹500</v>
      </c>
      <c r="I564" s="1">
        <v>0.69</v>
      </c>
      <c r="J564">
        <v>4.3</v>
      </c>
      <c r="K564" s="4">
        <v>20052</v>
      </c>
      <c r="L564" s="13">
        <f>Table1[[#This Row],[rating_count]]*Table1[[#This Row],[actual_price]]</f>
        <v>14036400</v>
      </c>
      <c r="M564" t="s">
        <v>654</v>
      </c>
      <c r="N564" t="s">
        <v>655</v>
      </c>
      <c r="O564" t="s">
        <v>656</v>
      </c>
      <c r="P564" t="s">
        <v>657</v>
      </c>
      <c r="Q564">
        <f t="shared" si="16"/>
        <v>8</v>
      </c>
      <c r="R564" t="s">
        <v>658</v>
      </c>
      <c r="S564" t="s">
        <v>659</v>
      </c>
    </row>
    <row r="565" spans="1:19">
      <c r="A565" t="s">
        <v>4657</v>
      </c>
      <c r="B565" t="s">
        <v>4658</v>
      </c>
      <c r="C565" t="str">
        <f>TRIM(LEFT(B565, FIND(" ",B565, FIND(" ",B565, FIND(" ",B565)+1)+1)))</f>
        <v>Amozo Ultra Hybrid</v>
      </c>
      <c r="D565" t="s">
        <v>3973</v>
      </c>
      <c r="E565" s="6" t="str">
        <f t="shared" si="17"/>
        <v>Electronics</v>
      </c>
      <c r="F565">
        <v>474</v>
      </c>
      <c r="G565" s="4">
        <v>1799</v>
      </c>
      <c r="H565" s="4" t="str">
        <f>IF(Table1[[#This Row],[actual_price]]&lt;200, "&lt;₹200", IF(Table1[[#This Row],[actual_price]]&lt;=500, "₹200–₹500", "&gt;₹500"))</f>
        <v>&gt;₹500</v>
      </c>
      <c r="I565" s="1">
        <v>0.74</v>
      </c>
      <c r="J565">
        <v>4.3</v>
      </c>
      <c r="K565" s="4">
        <v>1454</v>
      </c>
      <c r="L565" s="13">
        <f>Table1[[#This Row],[rating_count]]*Table1[[#This Row],[actual_price]]</f>
        <v>2615746</v>
      </c>
      <c r="M565" t="s">
        <v>4659</v>
      </c>
      <c r="N565" t="s">
        <v>4660</v>
      </c>
      <c r="O565" t="s">
        <v>4661</v>
      </c>
      <c r="P565" t="s">
        <v>4662</v>
      </c>
      <c r="Q565">
        <f t="shared" si="16"/>
        <v>8</v>
      </c>
      <c r="R565" t="s">
        <v>4663</v>
      </c>
      <c r="S565" t="s">
        <v>13042</v>
      </c>
    </row>
    <row r="566" spans="1:19">
      <c r="A566" t="s">
        <v>687</v>
      </c>
      <c r="B566" t="s">
        <v>688</v>
      </c>
      <c r="C566" t="str">
        <f>TRIM(LEFT(B566, FIND(" ",B566, FIND(" ",B566, FIND(" ",B566)+1)+1)))</f>
        <v>Pinnaclz Original Combo</v>
      </c>
      <c r="D566" t="s">
        <v>18</v>
      </c>
      <c r="E566" s="6" t="str">
        <f t="shared" si="17"/>
        <v>Computers&amp;Accessories</v>
      </c>
      <c r="F566">
        <v>115</v>
      </c>
      <c r="G566" s="4">
        <v>499</v>
      </c>
      <c r="H566" s="4" t="str">
        <f>IF(Table1[[#This Row],[actual_price]]&lt;200, "&lt;₹200", IF(Table1[[#This Row],[actual_price]]&lt;=500, "₹200–₹500", "&gt;₹500"))</f>
        <v>₹200–₹500</v>
      </c>
      <c r="I566" s="1">
        <v>0.77</v>
      </c>
      <c r="J566">
        <v>4</v>
      </c>
      <c r="K566" s="4">
        <v>7732</v>
      </c>
      <c r="L566" s="13">
        <f>Table1[[#This Row],[rating_count]]*Table1[[#This Row],[actual_price]]</f>
        <v>3858268</v>
      </c>
      <c r="M566" t="s">
        <v>689</v>
      </c>
      <c r="N566" t="s">
        <v>690</v>
      </c>
      <c r="O566" t="s">
        <v>691</v>
      </c>
      <c r="P566" t="s">
        <v>692</v>
      </c>
      <c r="Q566">
        <f t="shared" si="16"/>
        <v>8</v>
      </c>
      <c r="R566" t="s">
        <v>693</v>
      </c>
      <c r="S566" t="s">
        <v>694</v>
      </c>
    </row>
    <row r="567" spans="1:19">
      <c r="A567" t="s">
        <v>4668</v>
      </c>
      <c r="B567" t="s">
        <v>4669</v>
      </c>
      <c r="C567" t="str">
        <f>TRIM(LEFT(B567, FIND(" ",B567, FIND(" ",B567, FIND(" ",B567)+1)+1)))</f>
        <v>FLiX Usb Charger,Flix</v>
      </c>
      <c r="D567" t="s">
        <v>3162</v>
      </c>
      <c r="E567" s="6" t="str">
        <f t="shared" si="17"/>
        <v>Electronics</v>
      </c>
      <c r="F567">
        <v>239</v>
      </c>
      <c r="G567" s="4">
        <v>599</v>
      </c>
      <c r="H567" s="4" t="str">
        <f>IF(Table1[[#This Row],[actual_price]]&lt;200, "&lt;₹200", IF(Table1[[#This Row],[actual_price]]&lt;=500, "₹200–₹500", "&gt;₹500"))</f>
        <v>&gt;₹500</v>
      </c>
      <c r="I567" s="1">
        <v>0.6</v>
      </c>
      <c r="J567">
        <v>3.9</v>
      </c>
      <c r="K567" s="4">
        <v>2147</v>
      </c>
      <c r="L567" s="13">
        <f>Table1[[#This Row],[rating_count]]*Table1[[#This Row],[actual_price]]</f>
        <v>1286053</v>
      </c>
      <c r="M567" t="s">
        <v>4670</v>
      </c>
      <c r="N567" t="s">
        <v>4276</v>
      </c>
      <c r="O567" t="s">
        <v>4277</v>
      </c>
      <c r="P567" t="s">
        <v>4278</v>
      </c>
      <c r="Q567">
        <f t="shared" si="16"/>
        <v>8</v>
      </c>
      <c r="R567" t="s">
        <v>4279</v>
      </c>
      <c r="S567" t="s">
        <v>4280</v>
      </c>
    </row>
    <row r="568" spans="1:19">
      <c r="A568" t="s">
        <v>4673</v>
      </c>
      <c r="B568" t="s">
        <v>4674</v>
      </c>
      <c r="C568" t="str">
        <f>TRIM(LEFT(B568, FIND(" ",B568, FIND(" ",B568, FIND(" ",B568)+1)+1)))</f>
        <v>Redmi 9A Sport</v>
      </c>
      <c r="D568" t="s">
        <v>2990</v>
      </c>
      <c r="E568" s="6" t="str">
        <f t="shared" si="17"/>
        <v>Electronics</v>
      </c>
      <c r="F568" s="2">
        <v>7499</v>
      </c>
      <c r="G568" s="4">
        <v>9499</v>
      </c>
      <c r="H568" s="4" t="str">
        <f>IF(Table1[[#This Row],[actual_price]]&lt;200, "&lt;₹200", IF(Table1[[#This Row],[actual_price]]&lt;=500, "₹200–₹500", "&gt;₹500"))</f>
        <v>&gt;₹500</v>
      </c>
      <c r="I568" s="1">
        <v>0.21</v>
      </c>
      <c r="J568">
        <v>4.0999999999999996</v>
      </c>
      <c r="K568" s="4">
        <v>313832</v>
      </c>
      <c r="L568" s="13">
        <f>Table1[[#This Row],[rating_count]]*Table1[[#This Row],[actual_price]]</f>
        <v>2981090168</v>
      </c>
      <c r="M568" t="s">
        <v>4675</v>
      </c>
      <c r="N568" t="s">
        <v>3253</v>
      </c>
      <c r="O568" t="s">
        <v>3254</v>
      </c>
      <c r="P568" t="s">
        <v>3255</v>
      </c>
      <c r="Q568">
        <f t="shared" si="16"/>
        <v>8</v>
      </c>
      <c r="R568" t="s">
        <v>3256</v>
      </c>
      <c r="S568" t="s">
        <v>3257</v>
      </c>
    </row>
    <row r="569" spans="1:19">
      <c r="A569" t="s">
        <v>4677</v>
      </c>
      <c r="B569" t="s">
        <v>4678</v>
      </c>
      <c r="C569" t="str">
        <f>TRIM(LEFT(B569, FIND(" ",B569, FIND(" ",B569, FIND(" ",B569)+1)+1)))</f>
        <v>Prolet Classic Bumper</v>
      </c>
      <c r="D569" t="s">
        <v>2948</v>
      </c>
      <c r="E569" s="6" t="str">
        <f t="shared" si="17"/>
        <v>Electronics</v>
      </c>
      <c r="F569">
        <v>265</v>
      </c>
      <c r="G569" s="4">
        <v>999</v>
      </c>
      <c r="H569" s="4" t="str">
        <f>IF(Table1[[#This Row],[actual_price]]&lt;200, "&lt;₹200", IF(Table1[[#This Row],[actual_price]]&lt;=500, "₹200–₹500", "&gt;₹500"))</f>
        <v>&gt;₹500</v>
      </c>
      <c r="I569" s="1">
        <v>0.73</v>
      </c>
      <c r="J569">
        <v>3.7</v>
      </c>
      <c r="K569" s="4">
        <v>465</v>
      </c>
      <c r="L569" s="13">
        <f>Table1[[#This Row],[rating_count]]*Table1[[#This Row],[actual_price]]</f>
        <v>464535</v>
      </c>
      <c r="M569" t="s">
        <v>4679</v>
      </c>
      <c r="N569" t="s">
        <v>4680</v>
      </c>
      <c r="O569" t="s">
        <v>4681</v>
      </c>
      <c r="P569" t="s">
        <v>4682</v>
      </c>
      <c r="Q569">
        <f t="shared" si="16"/>
        <v>8</v>
      </c>
      <c r="R569" t="s">
        <v>4683</v>
      </c>
      <c r="S569" t="s">
        <v>4684</v>
      </c>
    </row>
    <row r="570" spans="1:19">
      <c r="A570" t="s">
        <v>4687</v>
      </c>
      <c r="B570" t="s">
        <v>4688</v>
      </c>
      <c r="C570" t="str">
        <f>TRIM(LEFT(B570, FIND(" ",B570, FIND(" ",B570, FIND(" ",B570)+1)+1)))</f>
        <v>Samsung Galaxy S20</v>
      </c>
      <c r="D570" t="s">
        <v>2990</v>
      </c>
      <c r="E570" s="6" t="str">
        <f t="shared" si="17"/>
        <v>Electronics</v>
      </c>
      <c r="F570" s="2">
        <v>37990</v>
      </c>
      <c r="G570" s="4">
        <v>74999</v>
      </c>
      <c r="H570" s="4" t="str">
        <f>IF(Table1[[#This Row],[actual_price]]&lt;200, "&lt;₹200", IF(Table1[[#This Row],[actual_price]]&lt;=500, "₹200–₹500", "&gt;₹500"))</f>
        <v>&gt;₹500</v>
      </c>
      <c r="I570" s="1">
        <v>0.49</v>
      </c>
      <c r="J570">
        <v>4.2</v>
      </c>
      <c r="K570" s="4">
        <v>27790</v>
      </c>
      <c r="L570" s="13">
        <f>Table1[[#This Row],[rating_count]]*Table1[[#This Row],[actual_price]]</f>
        <v>2084222210</v>
      </c>
      <c r="M570" t="s">
        <v>4689</v>
      </c>
      <c r="N570" t="s">
        <v>4690</v>
      </c>
      <c r="O570" t="s">
        <v>4691</v>
      </c>
      <c r="P570" t="s">
        <v>4692</v>
      </c>
      <c r="Q570">
        <f t="shared" si="16"/>
        <v>2</v>
      </c>
      <c r="R570" t="s">
        <v>4693</v>
      </c>
      <c r="S570" t="s">
        <v>4694</v>
      </c>
    </row>
    <row r="571" spans="1:19">
      <c r="A571" t="s">
        <v>707</v>
      </c>
      <c r="B571" t="s">
        <v>708</v>
      </c>
      <c r="C571" t="str">
        <f>TRIM(LEFT(B571, FIND(" ",B571, FIND(" ",B571, FIND(" ",B571)+1)+1)))</f>
        <v>Ambrane 2 in</v>
      </c>
      <c r="D571" t="s">
        <v>18</v>
      </c>
      <c r="E571" s="6" t="str">
        <f t="shared" si="17"/>
        <v>Computers&amp;Accessories</v>
      </c>
      <c r="F571">
        <v>199</v>
      </c>
      <c r="G571" s="4">
        <v>499</v>
      </c>
      <c r="H571" s="4" t="str">
        <f>IF(Table1[[#This Row],[actual_price]]&lt;200, "&lt;₹200", IF(Table1[[#This Row],[actual_price]]&lt;=500, "₹200–₹500", "&gt;₹500"))</f>
        <v>₹200–₹500</v>
      </c>
      <c r="I571" s="1">
        <v>0.6</v>
      </c>
      <c r="J571">
        <v>4.0999999999999996</v>
      </c>
      <c r="K571" s="4">
        <v>602</v>
      </c>
      <c r="L571" s="13">
        <f>Table1[[#This Row],[rating_count]]*Table1[[#This Row],[actual_price]]</f>
        <v>300398</v>
      </c>
      <c r="M571" t="s">
        <v>709</v>
      </c>
      <c r="N571" t="s">
        <v>710</v>
      </c>
      <c r="O571" t="s">
        <v>711</v>
      </c>
      <c r="P571" t="s">
        <v>712</v>
      </c>
      <c r="Q571">
        <f t="shared" si="16"/>
        <v>8</v>
      </c>
      <c r="R571" t="s">
        <v>713</v>
      </c>
      <c r="S571" t="s">
        <v>714</v>
      </c>
    </row>
    <row r="572" spans="1:19">
      <c r="A572" t="s">
        <v>717</v>
      </c>
      <c r="B572" t="s">
        <v>718</v>
      </c>
      <c r="C572" t="str">
        <f>TRIM(LEFT(B572, FIND(" ",B572, FIND(" ",B572, FIND(" ",B572)+1)+1)))</f>
        <v>Ambrane 60W /</v>
      </c>
      <c r="D572" t="s">
        <v>18</v>
      </c>
      <c r="E572" s="6" t="str">
        <f t="shared" si="17"/>
        <v>Computers&amp;Accessories</v>
      </c>
      <c r="F572">
        <v>179</v>
      </c>
      <c r="G572" s="4">
        <v>399</v>
      </c>
      <c r="H572" s="4" t="str">
        <f>IF(Table1[[#This Row],[actual_price]]&lt;200, "&lt;₹200", IF(Table1[[#This Row],[actual_price]]&lt;=500, "₹200–₹500", "&gt;₹500"))</f>
        <v>₹200–₹500</v>
      </c>
      <c r="I572" s="1">
        <v>0.55000000000000004</v>
      </c>
      <c r="J572">
        <v>4</v>
      </c>
      <c r="K572" s="4">
        <v>1423</v>
      </c>
      <c r="L572" s="13">
        <f>Table1[[#This Row],[rating_count]]*Table1[[#This Row],[actual_price]]</f>
        <v>567777</v>
      </c>
      <c r="M572" t="s">
        <v>719</v>
      </c>
      <c r="N572" t="s">
        <v>720</v>
      </c>
      <c r="O572" t="s">
        <v>721</v>
      </c>
      <c r="P572" t="s">
        <v>722</v>
      </c>
      <c r="Q572">
        <f t="shared" si="16"/>
        <v>8</v>
      </c>
      <c r="R572" t="s">
        <v>723</v>
      </c>
      <c r="S572" t="s">
        <v>13029</v>
      </c>
    </row>
    <row r="573" spans="1:19">
      <c r="A573" t="s">
        <v>4701</v>
      </c>
      <c r="B573" t="s">
        <v>4702</v>
      </c>
      <c r="C573" t="str">
        <f>TRIM(LEFT(B573, FIND(" ",B573, FIND(" ",B573, FIND(" ",B573)+1)+1)))</f>
        <v>WeCool S5 Long</v>
      </c>
      <c r="D573" t="s">
        <v>3433</v>
      </c>
      <c r="E573" s="6" t="str">
        <f t="shared" si="17"/>
        <v>Electronics</v>
      </c>
      <c r="F573" s="2">
        <v>1799</v>
      </c>
      <c r="G573" s="4">
        <v>3999</v>
      </c>
      <c r="H573" s="4" t="str">
        <f>IF(Table1[[#This Row],[actual_price]]&lt;200, "&lt;₹200", IF(Table1[[#This Row],[actual_price]]&lt;=500, "₹200–₹500", "&gt;₹500"))</f>
        <v>&gt;₹500</v>
      </c>
      <c r="I573" s="1">
        <v>0.55000000000000004</v>
      </c>
      <c r="J573">
        <v>4.5999999999999996</v>
      </c>
      <c r="K573" s="4">
        <v>245</v>
      </c>
      <c r="L573" s="13">
        <f>Table1[[#This Row],[rating_count]]*Table1[[#This Row],[actual_price]]</f>
        <v>979755</v>
      </c>
      <c r="M573" t="s">
        <v>4703</v>
      </c>
      <c r="N573" t="s">
        <v>4704</v>
      </c>
      <c r="O573" t="s">
        <v>4705</v>
      </c>
      <c r="P573" t="s">
        <v>4706</v>
      </c>
      <c r="Q573">
        <f t="shared" si="16"/>
        <v>8</v>
      </c>
      <c r="R573" t="s">
        <v>4707</v>
      </c>
      <c r="S573" t="s">
        <v>4708</v>
      </c>
    </row>
    <row r="574" spans="1:19">
      <c r="A574" t="s">
        <v>4711</v>
      </c>
      <c r="B574" t="s">
        <v>4712</v>
      </c>
      <c r="C574" t="str">
        <f>TRIM(LEFT(B574, FIND(" ",B574, FIND(" ",B574, FIND(" ",B574)+1)+1)))</f>
        <v>POCO C31 (Royal</v>
      </c>
      <c r="D574" t="s">
        <v>2990</v>
      </c>
      <c r="E574" s="6" t="str">
        <f t="shared" si="17"/>
        <v>Electronics</v>
      </c>
      <c r="F574" s="2">
        <v>8499</v>
      </c>
      <c r="G574" s="4">
        <v>11999</v>
      </c>
      <c r="H574" s="4" t="str">
        <f>IF(Table1[[#This Row],[actual_price]]&lt;200, "&lt;₹200", IF(Table1[[#This Row],[actual_price]]&lt;=500, "₹200–₹500", "&gt;₹500"))</f>
        <v>&gt;₹500</v>
      </c>
      <c r="I574" s="1">
        <v>0.28999999999999998</v>
      </c>
      <c r="J574">
        <v>3.9</v>
      </c>
      <c r="K574" s="4">
        <v>276</v>
      </c>
      <c r="L574" s="13">
        <f>Table1[[#This Row],[rating_count]]*Table1[[#This Row],[actual_price]]</f>
        <v>3311724</v>
      </c>
      <c r="M574" t="s">
        <v>4713</v>
      </c>
      <c r="N574" t="s">
        <v>4714</v>
      </c>
      <c r="O574" t="s">
        <v>4715</v>
      </c>
      <c r="P574" t="s">
        <v>4716</v>
      </c>
      <c r="Q574">
        <f t="shared" si="16"/>
        <v>8</v>
      </c>
      <c r="R574" t="s">
        <v>4717</v>
      </c>
      <c r="S574" t="s">
        <v>4718</v>
      </c>
    </row>
    <row r="575" spans="1:19">
      <c r="A575" t="s">
        <v>4721</v>
      </c>
      <c r="B575" t="s">
        <v>4722</v>
      </c>
      <c r="C575" t="str">
        <f>TRIM(LEFT(B575, FIND(" ",B575, FIND(" ",B575, FIND(" ",B575)+1)+1)))</f>
        <v>Noise ColorFit Pulse</v>
      </c>
      <c r="D575" t="s">
        <v>2948</v>
      </c>
      <c r="E575" s="6" t="str">
        <f t="shared" si="17"/>
        <v>Electronics</v>
      </c>
      <c r="F575" s="2">
        <v>1999</v>
      </c>
      <c r="G575" s="4">
        <v>3999</v>
      </c>
      <c r="H575" s="4" t="str">
        <f>IF(Table1[[#This Row],[actual_price]]&lt;200, "&lt;₹200", IF(Table1[[#This Row],[actual_price]]&lt;=500, "₹200–₹500", "&gt;₹500"))</f>
        <v>&gt;₹500</v>
      </c>
      <c r="I575" s="1">
        <v>0.5</v>
      </c>
      <c r="J575">
        <v>4</v>
      </c>
      <c r="K575" s="4">
        <v>30254</v>
      </c>
      <c r="L575" s="13">
        <f>Table1[[#This Row],[rating_count]]*Table1[[#This Row],[actual_price]]</f>
        <v>120985746</v>
      </c>
      <c r="M575" t="s">
        <v>4723</v>
      </c>
      <c r="N575" t="s">
        <v>4724</v>
      </c>
      <c r="O575" t="s">
        <v>4725</v>
      </c>
      <c r="P575" t="s">
        <v>4726</v>
      </c>
      <c r="Q575">
        <f t="shared" si="16"/>
        <v>8</v>
      </c>
      <c r="R575" t="s">
        <v>4727</v>
      </c>
      <c r="S575" t="s">
        <v>4728</v>
      </c>
    </row>
    <row r="576" spans="1:19">
      <c r="A576" t="s">
        <v>4731</v>
      </c>
      <c r="B576" t="s">
        <v>3281</v>
      </c>
      <c r="C576" t="str">
        <f>TRIM(LEFT(B576, FIND(" ",B576, FIND(" ",B576, FIND(" ",B576)+1)+1)))</f>
        <v>Fire-Boltt Visionary 1.78"</v>
      </c>
      <c r="D576" t="s">
        <v>2948</v>
      </c>
      <c r="E576" s="6" t="str">
        <f t="shared" si="17"/>
        <v>Electronics</v>
      </c>
      <c r="F576" s="2">
        <v>3999</v>
      </c>
      <c r="G576" s="4">
        <v>17999</v>
      </c>
      <c r="H576" s="4" t="str">
        <f>IF(Table1[[#This Row],[actual_price]]&lt;200, "&lt;₹200", IF(Table1[[#This Row],[actual_price]]&lt;=500, "₹200–₹500", "&gt;₹500"))</f>
        <v>&gt;₹500</v>
      </c>
      <c r="I576" s="1">
        <v>0.78</v>
      </c>
      <c r="J576">
        <v>4.3</v>
      </c>
      <c r="K576" s="4">
        <v>17161</v>
      </c>
      <c r="L576" s="13">
        <f>Table1[[#This Row],[rating_count]]*Table1[[#This Row],[actual_price]]</f>
        <v>308880839</v>
      </c>
      <c r="M576" t="s">
        <v>4732</v>
      </c>
      <c r="N576" t="s">
        <v>3283</v>
      </c>
      <c r="O576" t="s">
        <v>3284</v>
      </c>
      <c r="P576" t="s">
        <v>3285</v>
      </c>
      <c r="Q576">
        <f t="shared" si="16"/>
        <v>5</v>
      </c>
      <c r="R576" t="s">
        <v>3286</v>
      </c>
      <c r="S576" t="s">
        <v>3287</v>
      </c>
    </row>
    <row r="577" spans="1:19">
      <c r="A577" t="s">
        <v>4735</v>
      </c>
      <c r="B577" t="s">
        <v>4736</v>
      </c>
      <c r="C577" t="str">
        <f>TRIM(LEFT(B577, FIND(" ",B577, FIND(" ",B577, FIND(" ",B577)+1)+1)))</f>
        <v>Amazon Basics 2</v>
      </c>
      <c r="D577" t="s">
        <v>3162</v>
      </c>
      <c r="E577" s="6" t="str">
        <f t="shared" si="17"/>
        <v>Electronics</v>
      </c>
      <c r="F577">
        <v>219</v>
      </c>
      <c r="G577" s="4">
        <v>499</v>
      </c>
      <c r="H577" s="4" t="str">
        <f>IF(Table1[[#This Row],[actual_price]]&lt;200, "&lt;₹200", IF(Table1[[#This Row],[actual_price]]&lt;=500, "₹200–₹500", "&gt;₹500"))</f>
        <v>₹200–₹500</v>
      </c>
      <c r="I577" s="1">
        <v>0.56000000000000005</v>
      </c>
      <c r="J577">
        <v>4.4000000000000004</v>
      </c>
      <c r="K577" s="4">
        <v>14</v>
      </c>
      <c r="L577" s="13">
        <f>Table1[[#This Row],[rating_count]]*Table1[[#This Row],[actual_price]]</f>
        <v>6986</v>
      </c>
      <c r="M577" t="s">
        <v>4737</v>
      </c>
      <c r="N577" t="s">
        <v>4738</v>
      </c>
      <c r="O577" t="s">
        <v>4739</v>
      </c>
      <c r="P577" t="s">
        <v>4740</v>
      </c>
      <c r="Q577">
        <f t="shared" si="16"/>
        <v>3</v>
      </c>
      <c r="R577" t="s">
        <v>4741</v>
      </c>
      <c r="S577" t="s">
        <v>4742</v>
      </c>
    </row>
    <row r="578" spans="1:19">
      <c r="A578" t="s">
        <v>4745</v>
      </c>
      <c r="B578" t="s">
        <v>4746</v>
      </c>
      <c r="C578" t="str">
        <f>TRIM(LEFT(B578, FIND(" ",B578, FIND(" ",B578, FIND(" ",B578)+1)+1)))</f>
        <v>Mobilife Bluetooth Extendable</v>
      </c>
      <c r="D578" t="s">
        <v>3433</v>
      </c>
      <c r="E578" s="6" t="str">
        <f t="shared" si="17"/>
        <v>Electronics</v>
      </c>
      <c r="F578">
        <v>599</v>
      </c>
      <c r="G578" s="4">
        <v>1399</v>
      </c>
      <c r="H578" s="4" t="str">
        <f>IF(Table1[[#This Row],[actual_price]]&lt;200, "&lt;₹200", IF(Table1[[#This Row],[actual_price]]&lt;=500, "₹200–₹500", "&gt;₹500"))</f>
        <v>&gt;₹500</v>
      </c>
      <c r="I578" s="1">
        <v>0.56999999999999995</v>
      </c>
      <c r="J578">
        <v>4.0999999999999996</v>
      </c>
      <c r="K578" s="4">
        <v>14560</v>
      </c>
      <c r="L578" s="13">
        <f>Table1[[#This Row],[rating_count]]*Table1[[#This Row],[actual_price]]</f>
        <v>20369440</v>
      </c>
      <c r="M578" t="s">
        <v>4747</v>
      </c>
      <c r="N578" t="s">
        <v>4748</v>
      </c>
      <c r="O578" t="s">
        <v>4749</v>
      </c>
      <c r="P578" t="s">
        <v>4750</v>
      </c>
      <c r="Q578">
        <f t="shared" ref="Q578:Q641" si="18">IF(P578="",0,LEN(O578)-LEN(SUBSTITUTE(O578,",",""))+1)</f>
        <v>8</v>
      </c>
      <c r="R578" t="s">
        <v>4751</v>
      </c>
      <c r="S578" t="s">
        <v>4752</v>
      </c>
    </row>
    <row r="579" spans="1:19">
      <c r="A579" t="s">
        <v>4755</v>
      </c>
      <c r="B579" t="s">
        <v>4756</v>
      </c>
      <c r="C579" t="str">
        <f>TRIM(LEFT(B579, FIND(" ",B579, FIND(" ",B579, FIND(" ",B579)+1)+1)))</f>
        <v>Ambrane 27000mAh Power</v>
      </c>
      <c r="D579" t="s">
        <v>2979</v>
      </c>
      <c r="E579" s="6" t="str">
        <f t="shared" ref="E579:E642" si="19">LEFT(D579, FIND("|", D579 &amp; "|") - 1)</f>
        <v>Electronics</v>
      </c>
      <c r="F579" s="2">
        <v>2499</v>
      </c>
      <c r="G579" s="4">
        <v>2999</v>
      </c>
      <c r="H579" s="4" t="str">
        <f>IF(Table1[[#This Row],[actual_price]]&lt;200, "&lt;₹200", IF(Table1[[#This Row],[actual_price]]&lt;=500, "₹200–₹500", "&gt;₹500"))</f>
        <v>&gt;₹500</v>
      </c>
      <c r="I579" s="1">
        <v>0.17</v>
      </c>
      <c r="J579">
        <v>4.0999999999999996</v>
      </c>
      <c r="K579" s="4">
        <v>3156</v>
      </c>
      <c r="L579" s="13">
        <f>Table1[[#This Row],[rating_count]]*Table1[[#This Row],[actual_price]]</f>
        <v>9464844</v>
      </c>
      <c r="M579" t="s">
        <v>4757</v>
      </c>
      <c r="N579" t="s">
        <v>4758</v>
      </c>
      <c r="O579" t="s">
        <v>4759</v>
      </c>
      <c r="P579" t="s">
        <v>4760</v>
      </c>
      <c r="Q579">
        <f t="shared" si="18"/>
        <v>8</v>
      </c>
      <c r="R579" t="s">
        <v>4761</v>
      </c>
      <c r="S579" t="s">
        <v>4762</v>
      </c>
    </row>
    <row r="580" spans="1:19">
      <c r="A580" t="s">
        <v>4765</v>
      </c>
      <c r="B580" t="s">
        <v>4766</v>
      </c>
      <c r="C580" t="str">
        <f>TRIM(LEFT(B580, FIND(" ",B580, FIND(" ",B580, FIND(" ",B580)+1)+1)))</f>
        <v>STRIFF Wall Mount</v>
      </c>
      <c r="D580" t="s">
        <v>4767</v>
      </c>
      <c r="E580" s="6" t="str">
        <f t="shared" si="19"/>
        <v>Electronics</v>
      </c>
      <c r="F580">
        <v>89</v>
      </c>
      <c r="G580" s="4">
        <v>499</v>
      </c>
      <c r="H580" s="4" t="str">
        <f>IF(Table1[[#This Row],[actual_price]]&lt;200, "&lt;₹200", IF(Table1[[#This Row],[actual_price]]&lt;=500, "₹200–₹500", "&gt;₹500"))</f>
        <v>₹200–₹500</v>
      </c>
      <c r="I580" s="1">
        <v>0.82</v>
      </c>
      <c r="J580">
        <v>4.0999999999999996</v>
      </c>
      <c r="K580" s="4">
        <v>9340</v>
      </c>
      <c r="L580" s="13">
        <f>Table1[[#This Row],[rating_count]]*Table1[[#This Row],[actual_price]]</f>
        <v>4660660</v>
      </c>
      <c r="M580" t="s">
        <v>4768</v>
      </c>
      <c r="N580" t="s">
        <v>4769</v>
      </c>
      <c r="O580" t="s">
        <v>4770</v>
      </c>
      <c r="P580" t="s">
        <v>4771</v>
      </c>
      <c r="Q580">
        <f t="shared" si="18"/>
        <v>8</v>
      </c>
      <c r="R580" t="s">
        <v>4772</v>
      </c>
      <c r="S580" t="s">
        <v>4773</v>
      </c>
    </row>
    <row r="581" spans="1:19">
      <c r="A581" t="s">
        <v>4776</v>
      </c>
      <c r="B581" t="s">
        <v>4777</v>
      </c>
      <c r="C581" t="str">
        <f>TRIM(LEFT(B581, FIND(" ",B581, FIND(" ",B581, FIND(" ",B581)+1)+1)))</f>
        <v>Fire-Boltt Tank 1.85"</v>
      </c>
      <c r="D581" t="s">
        <v>2948</v>
      </c>
      <c r="E581" s="6" t="str">
        <f t="shared" si="19"/>
        <v>Electronics</v>
      </c>
      <c r="F581" s="2">
        <v>2999</v>
      </c>
      <c r="G581" s="4">
        <v>11999</v>
      </c>
      <c r="H581" s="4" t="str">
        <f>IF(Table1[[#This Row],[actual_price]]&lt;200, "&lt;₹200", IF(Table1[[#This Row],[actual_price]]&lt;=500, "₹200–₹500", "&gt;₹500"))</f>
        <v>&gt;₹500</v>
      </c>
      <c r="I581" s="1">
        <v>0.75</v>
      </c>
      <c r="J581">
        <v>4.4000000000000004</v>
      </c>
      <c r="K581" s="4">
        <v>768</v>
      </c>
      <c r="L581" s="13">
        <f>Table1[[#This Row],[rating_count]]*Table1[[#This Row],[actual_price]]</f>
        <v>9215232</v>
      </c>
      <c r="M581" t="s">
        <v>4778</v>
      </c>
      <c r="N581" t="s">
        <v>4779</v>
      </c>
      <c r="O581" t="s">
        <v>4780</v>
      </c>
      <c r="P581" t="s">
        <v>4781</v>
      </c>
      <c r="Q581">
        <f t="shared" si="18"/>
        <v>8</v>
      </c>
      <c r="R581" t="s">
        <v>4782</v>
      </c>
      <c r="S581" t="s">
        <v>13043</v>
      </c>
    </row>
    <row r="582" spans="1:19">
      <c r="A582" t="s">
        <v>4785</v>
      </c>
      <c r="B582" t="s">
        <v>4786</v>
      </c>
      <c r="C582" t="str">
        <f>TRIM(LEFT(B582, FIND(" ",B582, FIND(" ",B582, FIND(" ",B582)+1)+1)))</f>
        <v>Elv Aluminium Adjustable</v>
      </c>
      <c r="D582" t="s">
        <v>3495</v>
      </c>
      <c r="E582" s="6" t="str">
        <f t="shared" si="19"/>
        <v>Electronics</v>
      </c>
      <c r="F582">
        <v>314</v>
      </c>
      <c r="G582" s="4">
        <v>1499</v>
      </c>
      <c r="H582" s="4" t="str">
        <f>IF(Table1[[#This Row],[actual_price]]&lt;200, "&lt;₹200", IF(Table1[[#This Row],[actual_price]]&lt;=500, "₹200–₹500", "&gt;₹500"))</f>
        <v>&gt;₹500</v>
      </c>
      <c r="I582" s="1">
        <v>0.79</v>
      </c>
      <c r="J582">
        <v>4.5</v>
      </c>
      <c r="K582" s="4">
        <v>28978</v>
      </c>
      <c r="L582" s="13">
        <f>Table1[[#This Row],[rating_count]]*Table1[[#This Row],[actual_price]]</f>
        <v>43438022</v>
      </c>
      <c r="M582" t="s">
        <v>4787</v>
      </c>
      <c r="N582" t="s">
        <v>3985</v>
      </c>
      <c r="O582" t="s">
        <v>3986</v>
      </c>
      <c r="P582" t="s">
        <v>3987</v>
      </c>
      <c r="Q582">
        <f t="shared" si="18"/>
        <v>8</v>
      </c>
      <c r="R582" t="s">
        <v>3988</v>
      </c>
      <c r="S582" t="s">
        <v>3989</v>
      </c>
    </row>
    <row r="583" spans="1:19">
      <c r="A583" t="s">
        <v>4790</v>
      </c>
      <c r="B583" t="s">
        <v>4791</v>
      </c>
      <c r="C583" t="str">
        <f>TRIM(LEFT(B583, FIND(" ",B583, FIND(" ",B583, FIND(" ",B583)+1)+1)))</f>
        <v>Samsung Galaxy M13</v>
      </c>
      <c r="D583" t="s">
        <v>2990</v>
      </c>
      <c r="E583" s="6" t="str">
        <f t="shared" si="19"/>
        <v>Electronics</v>
      </c>
      <c r="F583" s="2">
        <v>13999</v>
      </c>
      <c r="G583" s="4">
        <v>19499</v>
      </c>
      <c r="H583" s="4" t="str">
        <f>IF(Table1[[#This Row],[actual_price]]&lt;200, "&lt;₹200", IF(Table1[[#This Row],[actual_price]]&lt;=500, "₹200–₹500", "&gt;₹500"))</f>
        <v>&gt;₹500</v>
      </c>
      <c r="I583" s="1">
        <v>0.28000000000000003</v>
      </c>
      <c r="J583">
        <v>4.0999999999999996</v>
      </c>
      <c r="K583" s="4">
        <v>18998</v>
      </c>
      <c r="L583" s="13">
        <f>Table1[[#This Row],[rating_count]]*Table1[[#This Row],[actual_price]]</f>
        <v>370442002</v>
      </c>
      <c r="M583" t="s">
        <v>3463</v>
      </c>
      <c r="N583" t="s">
        <v>3209</v>
      </c>
      <c r="O583" t="s">
        <v>3210</v>
      </c>
      <c r="P583" t="s">
        <v>3211</v>
      </c>
      <c r="Q583">
        <f t="shared" si="18"/>
        <v>8</v>
      </c>
      <c r="R583" t="s">
        <v>3212</v>
      </c>
      <c r="S583" t="s">
        <v>3213</v>
      </c>
    </row>
    <row r="584" spans="1:19">
      <c r="A584" t="s">
        <v>4794</v>
      </c>
      <c r="B584" t="s">
        <v>4795</v>
      </c>
      <c r="C584" t="str">
        <f>TRIM(LEFT(B584, FIND(" ",B584, FIND(" ",B584, FIND(" ",B584)+1)+1)))</f>
        <v>DYAZO USB 3.0</v>
      </c>
      <c r="D584" t="s">
        <v>3275</v>
      </c>
      <c r="E584" s="6" t="str">
        <f t="shared" si="19"/>
        <v>Electronics</v>
      </c>
      <c r="F584">
        <v>139</v>
      </c>
      <c r="G584" s="4">
        <v>499</v>
      </c>
      <c r="H584" s="4" t="str">
        <f>IF(Table1[[#This Row],[actual_price]]&lt;200, "&lt;₹200", IF(Table1[[#This Row],[actual_price]]&lt;=500, "₹200–₹500", "&gt;₹500"))</f>
        <v>₹200–₹500</v>
      </c>
      <c r="I584" s="1">
        <v>0.72</v>
      </c>
      <c r="J584">
        <v>4.2</v>
      </c>
      <c r="K584" s="4">
        <v>4971</v>
      </c>
      <c r="L584" s="13">
        <f>Table1[[#This Row],[rating_count]]*Table1[[#This Row],[actual_price]]</f>
        <v>2480529</v>
      </c>
      <c r="M584" t="s">
        <v>4796</v>
      </c>
      <c r="N584" t="s">
        <v>4797</v>
      </c>
      <c r="O584" t="s">
        <v>4798</v>
      </c>
      <c r="P584" t="s">
        <v>4799</v>
      </c>
      <c r="Q584">
        <f t="shared" si="18"/>
        <v>8</v>
      </c>
      <c r="R584" t="s">
        <v>4800</v>
      </c>
      <c r="S584" t="s">
        <v>4801</v>
      </c>
    </row>
    <row r="585" spans="1:19">
      <c r="A585" t="s">
        <v>4804</v>
      </c>
      <c r="B585" t="s">
        <v>4805</v>
      </c>
      <c r="C585" t="str">
        <f>TRIM(LEFT(B585, FIND(" ",B585, FIND(" ",B585, FIND(" ",B585)+1)+1)))</f>
        <v>KINGONE Wireless Charging</v>
      </c>
      <c r="D585" t="s">
        <v>3867</v>
      </c>
      <c r="E585" s="6" t="str">
        <f t="shared" si="19"/>
        <v>Electronics</v>
      </c>
      <c r="F585" s="2">
        <v>2599</v>
      </c>
      <c r="G585" s="4">
        <v>6999</v>
      </c>
      <c r="H585" s="4" t="str">
        <f>IF(Table1[[#This Row],[actual_price]]&lt;200, "&lt;₹200", IF(Table1[[#This Row],[actual_price]]&lt;=500, "₹200–₹500", "&gt;₹500"))</f>
        <v>&gt;₹500</v>
      </c>
      <c r="I585" s="1">
        <v>0.63</v>
      </c>
      <c r="J585">
        <v>4.5</v>
      </c>
      <c r="K585" s="4">
        <v>1526</v>
      </c>
      <c r="L585" s="13">
        <f>Table1[[#This Row],[rating_count]]*Table1[[#This Row],[actual_price]]</f>
        <v>10680474</v>
      </c>
      <c r="M585" t="s">
        <v>4806</v>
      </c>
      <c r="N585" t="s">
        <v>4807</v>
      </c>
      <c r="O585" t="s">
        <v>4808</v>
      </c>
      <c r="P585" t="s">
        <v>4809</v>
      </c>
      <c r="Q585">
        <f t="shared" si="18"/>
        <v>8</v>
      </c>
      <c r="R585" t="s">
        <v>4810</v>
      </c>
      <c r="S585" t="s">
        <v>4811</v>
      </c>
    </row>
    <row r="586" spans="1:19">
      <c r="A586" t="s">
        <v>4814</v>
      </c>
      <c r="B586" t="s">
        <v>4815</v>
      </c>
      <c r="C586" t="str">
        <f>TRIM(LEFT(B586, FIND(" ",B586, FIND(" ",B586, FIND(" ",B586)+1)+1)))</f>
        <v>boAt BassHeads 100</v>
      </c>
      <c r="D586" t="s">
        <v>3066</v>
      </c>
      <c r="E586" s="6" t="str">
        <f t="shared" si="19"/>
        <v>Electronics</v>
      </c>
      <c r="F586">
        <v>365</v>
      </c>
      <c r="G586" s="4">
        <v>999</v>
      </c>
      <c r="H586" s="4" t="str">
        <f>IF(Table1[[#This Row],[actual_price]]&lt;200, "&lt;₹200", IF(Table1[[#This Row],[actual_price]]&lt;=500, "₹200–₹500", "&gt;₹500"))</f>
        <v>&gt;₹500</v>
      </c>
      <c r="I586" s="1">
        <v>0.63</v>
      </c>
      <c r="J586">
        <v>4.0999999999999996</v>
      </c>
      <c r="K586" s="4">
        <v>363711</v>
      </c>
      <c r="L586" s="13">
        <f>Table1[[#This Row],[rating_count]]*Table1[[#This Row],[actual_price]]</f>
        <v>363347289</v>
      </c>
      <c r="M586" t="s">
        <v>3468</v>
      </c>
      <c r="N586" t="s">
        <v>3119</v>
      </c>
      <c r="O586" t="s">
        <v>3120</v>
      </c>
      <c r="P586" t="s">
        <v>3121</v>
      </c>
      <c r="Q586">
        <f t="shared" si="18"/>
        <v>8</v>
      </c>
      <c r="R586" t="s">
        <v>3122</v>
      </c>
      <c r="S586" t="s">
        <v>3123</v>
      </c>
    </row>
    <row r="587" spans="1:19">
      <c r="A587" t="s">
        <v>4818</v>
      </c>
      <c r="B587" t="s">
        <v>4819</v>
      </c>
      <c r="C587" t="str">
        <f>TRIM(LEFT(B587, FIND(" ",B587, FIND(" ",B587, FIND(" ",B587)+1)+1)))</f>
        <v>boAt Airdopes 141</v>
      </c>
      <c r="D587" t="s">
        <v>3066</v>
      </c>
      <c r="E587" s="6" t="str">
        <f t="shared" si="19"/>
        <v>Electronics</v>
      </c>
      <c r="F587" s="2">
        <v>1499</v>
      </c>
      <c r="G587" s="4">
        <v>4490</v>
      </c>
      <c r="H587" s="4" t="str">
        <f>IF(Table1[[#This Row],[actual_price]]&lt;200, "&lt;₹200", IF(Table1[[#This Row],[actual_price]]&lt;=500, "₹200–₹500", "&gt;₹500"))</f>
        <v>&gt;₹500</v>
      </c>
      <c r="I587" s="1">
        <v>0.67</v>
      </c>
      <c r="J587">
        <v>3.9</v>
      </c>
      <c r="K587" s="4">
        <v>136954</v>
      </c>
      <c r="L587" s="13">
        <f>Table1[[#This Row],[rating_count]]*Table1[[#This Row],[actual_price]]</f>
        <v>614923460</v>
      </c>
      <c r="M587" t="s">
        <v>4820</v>
      </c>
      <c r="N587" t="s">
        <v>4821</v>
      </c>
      <c r="O587" t="s">
        <v>4822</v>
      </c>
      <c r="P587" t="s">
        <v>4823</v>
      </c>
      <c r="Q587">
        <f t="shared" si="18"/>
        <v>3</v>
      </c>
      <c r="R587" t="s">
        <v>4824</v>
      </c>
      <c r="S587" t="s">
        <v>4825</v>
      </c>
    </row>
    <row r="588" spans="1:19">
      <c r="A588" t="s">
        <v>2957</v>
      </c>
      <c r="B588" t="s">
        <v>2958</v>
      </c>
      <c r="C588" t="str">
        <f>TRIM(LEFT(B588, FIND(" ",B588, FIND(" ",B588, FIND(" ",B588)+1)+1)))</f>
        <v>Fire-Boltt Phoenix Smart</v>
      </c>
      <c r="D588" t="s">
        <v>2948</v>
      </c>
      <c r="E588" s="6" t="str">
        <f t="shared" si="19"/>
        <v>Electronics</v>
      </c>
      <c r="F588" s="2">
        <v>1998</v>
      </c>
      <c r="G588" s="4">
        <v>9999</v>
      </c>
      <c r="H588" s="4" t="str">
        <f>IF(Table1[[#This Row],[actual_price]]&lt;200, "&lt;₹200", IF(Table1[[#This Row],[actual_price]]&lt;=500, "₹200–₹500", "&gt;₹500"))</f>
        <v>&gt;₹500</v>
      </c>
      <c r="I588" s="1">
        <v>0.8</v>
      </c>
      <c r="J588">
        <v>4.3</v>
      </c>
      <c r="K588" s="4">
        <v>27709</v>
      </c>
      <c r="L588" s="13">
        <f>Table1[[#This Row],[rating_count]]*Table1[[#This Row],[actual_price]]</f>
        <v>277062291</v>
      </c>
      <c r="M588" t="s">
        <v>2959</v>
      </c>
      <c r="N588" t="s">
        <v>2960</v>
      </c>
      <c r="O588" t="s">
        <v>2961</v>
      </c>
      <c r="P588" t="s">
        <v>2962</v>
      </c>
      <c r="Q588">
        <f t="shared" si="18"/>
        <v>8</v>
      </c>
      <c r="R588" t="s">
        <v>2963</v>
      </c>
      <c r="S588" t="s">
        <v>2964</v>
      </c>
    </row>
    <row r="589" spans="1:19">
      <c r="A589" t="s">
        <v>2967</v>
      </c>
      <c r="B589" t="s">
        <v>2968</v>
      </c>
      <c r="C589" t="str">
        <f>TRIM(LEFT(B589, FIND(" ",B589, FIND(" ",B589, FIND(" ",B589)+1)+1)))</f>
        <v>boAt Wave Call</v>
      </c>
      <c r="D589" t="s">
        <v>2948</v>
      </c>
      <c r="E589" s="6" t="str">
        <f t="shared" si="19"/>
        <v>Electronics</v>
      </c>
      <c r="F589" s="2">
        <v>1799</v>
      </c>
      <c r="G589" s="4">
        <v>7990</v>
      </c>
      <c r="H589" s="4" t="str">
        <f>IF(Table1[[#This Row],[actual_price]]&lt;200, "&lt;₹200", IF(Table1[[#This Row],[actual_price]]&lt;=500, "₹200–₹500", "&gt;₹500"))</f>
        <v>&gt;₹500</v>
      </c>
      <c r="I589" s="1">
        <v>0.77</v>
      </c>
      <c r="J589">
        <v>3.8</v>
      </c>
      <c r="K589" s="4">
        <v>17833</v>
      </c>
      <c r="L589" s="13">
        <f>Table1[[#This Row],[rating_count]]*Table1[[#This Row],[actual_price]]</f>
        <v>142485670</v>
      </c>
      <c r="M589" t="s">
        <v>2969</v>
      </c>
      <c r="N589" t="s">
        <v>2970</v>
      </c>
      <c r="O589" t="s">
        <v>2971</v>
      </c>
      <c r="P589" t="s">
        <v>2972</v>
      </c>
      <c r="Q589">
        <f t="shared" si="18"/>
        <v>8</v>
      </c>
      <c r="R589" t="s">
        <v>2973</v>
      </c>
      <c r="S589" t="s">
        <v>2974</v>
      </c>
    </row>
    <row r="590" spans="1:19">
      <c r="A590" t="s">
        <v>4832</v>
      </c>
      <c r="B590" t="s">
        <v>4833</v>
      </c>
      <c r="C590" t="str">
        <f>TRIM(LEFT(B590, FIND(" ",B590, FIND(" ",B590, FIND(" ",B590)+1)+1)))</f>
        <v>SanDisk Cruzer Blade</v>
      </c>
      <c r="D590" t="s">
        <v>4834</v>
      </c>
      <c r="E590" s="6" t="str">
        <f t="shared" si="19"/>
        <v>Computers&amp;Accessories</v>
      </c>
      <c r="F590">
        <v>289</v>
      </c>
      <c r="G590" s="4">
        <v>650</v>
      </c>
      <c r="H590" s="4" t="str">
        <f>IF(Table1[[#This Row],[actual_price]]&lt;200, "&lt;₹200", IF(Table1[[#This Row],[actual_price]]&lt;=500, "₹200–₹500", "&gt;₹500"))</f>
        <v>&gt;₹500</v>
      </c>
      <c r="I590" s="1">
        <v>0.56000000000000005</v>
      </c>
      <c r="J590">
        <v>4.3</v>
      </c>
      <c r="K590" s="4">
        <v>253105</v>
      </c>
      <c r="L590" s="13">
        <f>Table1[[#This Row],[rating_count]]*Table1[[#This Row],[actual_price]]</f>
        <v>164518250</v>
      </c>
      <c r="M590" t="s">
        <v>4835</v>
      </c>
      <c r="N590" t="s">
        <v>4836</v>
      </c>
      <c r="O590" t="s">
        <v>4837</v>
      </c>
      <c r="P590" t="s">
        <v>4838</v>
      </c>
      <c r="Q590">
        <f t="shared" si="18"/>
        <v>8</v>
      </c>
      <c r="R590" t="s">
        <v>4839</v>
      </c>
      <c r="S590" t="s">
        <v>4840</v>
      </c>
    </row>
    <row r="591" spans="1:19">
      <c r="A591" t="s">
        <v>4843</v>
      </c>
      <c r="B591" t="s">
        <v>4844</v>
      </c>
      <c r="C591" t="str">
        <f>TRIM(LEFT(B591, FIND(" ",B591, FIND(" ",B591, FIND(" ",B591)+1)+1)))</f>
        <v>Logitech B170 Wireless</v>
      </c>
      <c r="D591" t="s">
        <v>4845</v>
      </c>
      <c r="E591" s="6" t="str">
        <f t="shared" si="19"/>
        <v>Computers&amp;Accessories</v>
      </c>
      <c r="F591">
        <v>599</v>
      </c>
      <c r="G591" s="4">
        <v>895</v>
      </c>
      <c r="H591" s="4" t="str">
        <f>IF(Table1[[#This Row],[actual_price]]&lt;200, "&lt;₹200", IF(Table1[[#This Row],[actual_price]]&lt;=500, "₹200–₹500", "&gt;₹500"))</f>
        <v>&gt;₹500</v>
      </c>
      <c r="I591" s="1">
        <v>0.33</v>
      </c>
      <c r="J591">
        <v>4.4000000000000004</v>
      </c>
      <c r="K591" s="4">
        <v>61314</v>
      </c>
      <c r="L591" s="13">
        <f>Table1[[#This Row],[rating_count]]*Table1[[#This Row],[actual_price]]</f>
        <v>54876030</v>
      </c>
      <c r="M591" t="s">
        <v>4846</v>
      </c>
      <c r="N591" t="s">
        <v>4847</v>
      </c>
      <c r="O591" t="s">
        <v>4848</v>
      </c>
      <c r="P591" t="s">
        <v>4849</v>
      </c>
      <c r="Q591">
        <f t="shared" si="18"/>
        <v>8</v>
      </c>
      <c r="R591" t="s">
        <v>4850</v>
      </c>
      <c r="S591" t="s">
        <v>4851</v>
      </c>
    </row>
    <row r="592" spans="1:19">
      <c r="A592" t="s">
        <v>4854</v>
      </c>
      <c r="B592" t="s">
        <v>4855</v>
      </c>
      <c r="C592" t="str">
        <f>TRIM(LEFT(B592, FIND(" ",B592, FIND(" ",B592, FIND(" ",B592)+1)+1)))</f>
        <v>Storio Kids Toys</v>
      </c>
      <c r="D592" t="s">
        <v>4856</v>
      </c>
      <c r="E592" s="6" t="str">
        <f t="shared" si="19"/>
        <v>Computers&amp;Accessories</v>
      </c>
      <c r="F592">
        <v>217</v>
      </c>
      <c r="G592" s="4">
        <v>237</v>
      </c>
      <c r="H592" s="4" t="str">
        <f>IF(Table1[[#This Row],[actual_price]]&lt;200, "&lt;₹200", IF(Table1[[#This Row],[actual_price]]&lt;=500, "₹200–₹500", "&gt;₹500"))</f>
        <v>₹200–₹500</v>
      </c>
      <c r="I592" s="1">
        <v>0.08</v>
      </c>
      <c r="J592">
        <v>3.8</v>
      </c>
      <c r="K592" s="4">
        <v>7354</v>
      </c>
      <c r="L592" s="13">
        <f>Table1[[#This Row],[rating_count]]*Table1[[#This Row],[actual_price]]</f>
        <v>1742898</v>
      </c>
      <c r="M592" t="s">
        <v>4857</v>
      </c>
      <c r="N592" t="s">
        <v>4858</v>
      </c>
      <c r="O592" t="s">
        <v>4859</v>
      </c>
      <c r="P592" t="s">
        <v>4860</v>
      </c>
      <c r="Q592">
        <f t="shared" si="18"/>
        <v>8</v>
      </c>
      <c r="R592" t="s">
        <v>4861</v>
      </c>
      <c r="S592" t="s">
        <v>4862</v>
      </c>
    </row>
    <row r="593" spans="1:19">
      <c r="A593" t="s">
        <v>4865</v>
      </c>
      <c r="B593" t="s">
        <v>4866</v>
      </c>
      <c r="C593" t="str">
        <f>TRIM(LEFT(B593, FIND(" ",B593, FIND(" ",B593, FIND(" ",B593)+1)+1)))</f>
        <v>boAt Airdopes 121v2</v>
      </c>
      <c r="D593" t="s">
        <v>3066</v>
      </c>
      <c r="E593" s="6" t="str">
        <f t="shared" si="19"/>
        <v>Electronics</v>
      </c>
      <c r="F593" s="2">
        <v>1299</v>
      </c>
      <c r="G593" s="4">
        <v>2990</v>
      </c>
      <c r="H593" s="4" t="str">
        <f>IF(Table1[[#This Row],[actual_price]]&lt;200, "&lt;₹200", IF(Table1[[#This Row],[actual_price]]&lt;=500, "₹200–₹500", "&gt;₹500"))</f>
        <v>&gt;₹500</v>
      </c>
      <c r="I593" s="1">
        <v>0.56999999999999995</v>
      </c>
      <c r="J593">
        <v>3.8</v>
      </c>
      <c r="K593" s="4">
        <v>180998</v>
      </c>
      <c r="L593" s="13">
        <f>Table1[[#This Row],[rating_count]]*Table1[[#This Row],[actual_price]]</f>
        <v>541184020</v>
      </c>
      <c r="M593" t="s">
        <v>4867</v>
      </c>
      <c r="N593" t="s">
        <v>4868</v>
      </c>
      <c r="O593" t="s">
        <v>4869</v>
      </c>
      <c r="P593" t="s">
        <v>4870</v>
      </c>
      <c r="Q593">
        <f t="shared" si="18"/>
        <v>8</v>
      </c>
      <c r="R593" t="s">
        <v>4871</v>
      </c>
      <c r="S593" t="s">
        <v>13044</v>
      </c>
    </row>
    <row r="594" spans="1:19">
      <c r="A594" t="s">
        <v>4874</v>
      </c>
      <c r="B594" t="s">
        <v>4875</v>
      </c>
      <c r="C594" t="str">
        <f>TRIM(LEFT(B594, FIND(" ",B594, FIND(" ",B594, FIND(" ",B594)+1)+1)))</f>
        <v>SKE Bed Study</v>
      </c>
      <c r="D594" t="s">
        <v>4876</v>
      </c>
      <c r="E594" s="6" t="str">
        <f t="shared" si="19"/>
        <v>Computers&amp;Accessories</v>
      </c>
      <c r="F594">
        <v>263</v>
      </c>
      <c r="G594" s="4">
        <v>699</v>
      </c>
      <c r="H594" s="4" t="str">
        <f>IF(Table1[[#This Row],[actual_price]]&lt;200, "&lt;₹200", IF(Table1[[#This Row],[actual_price]]&lt;=500, "₹200–₹500", "&gt;₹500"))</f>
        <v>&gt;₹500</v>
      </c>
      <c r="I594" s="1">
        <v>0.62</v>
      </c>
      <c r="J594">
        <v>3.5</v>
      </c>
      <c r="K594" s="4">
        <v>690</v>
      </c>
      <c r="L594" s="13">
        <f>Table1[[#This Row],[rating_count]]*Table1[[#This Row],[actual_price]]</f>
        <v>482310</v>
      </c>
      <c r="M594" t="s">
        <v>4877</v>
      </c>
      <c r="N594" t="s">
        <v>4878</v>
      </c>
      <c r="O594" t="s">
        <v>4879</v>
      </c>
      <c r="P594" t="s">
        <v>4880</v>
      </c>
      <c r="Q594">
        <f t="shared" si="18"/>
        <v>8</v>
      </c>
      <c r="R594" t="s">
        <v>4881</v>
      </c>
      <c r="S594" t="s">
        <v>4882</v>
      </c>
    </row>
    <row r="595" spans="1:19">
      <c r="A595" t="s">
        <v>3022</v>
      </c>
      <c r="B595" t="s">
        <v>3023</v>
      </c>
      <c r="C595" t="str">
        <f>TRIM(LEFT(B595, FIND(" ",B595, FIND(" ",B595, FIND(" ",B595)+1)+1)))</f>
        <v>SanDisk Ultra¬Æ microSDXC‚Ñ¢</v>
      </c>
      <c r="D595" t="s">
        <v>3024</v>
      </c>
      <c r="E595" s="6" t="str">
        <f t="shared" si="19"/>
        <v>Electronics</v>
      </c>
      <c r="F595">
        <v>569</v>
      </c>
      <c r="G595" s="4">
        <v>1000</v>
      </c>
      <c r="H595" s="4" t="str">
        <f>IF(Table1[[#This Row],[actual_price]]&lt;200, "&lt;₹200", IF(Table1[[#This Row],[actual_price]]&lt;=500, "₹200–₹500", "&gt;₹500"))</f>
        <v>&gt;₹500</v>
      </c>
      <c r="I595" s="1">
        <v>0.43</v>
      </c>
      <c r="J595">
        <v>4.4000000000000004</v>
      </c>
      <c r="K595" s="4">
        <v>67262</v>
      </c>
      <c r="L595" s="13">
        <f>Table1[[#This Row],[rating_count]]*Table1[[#This Row],[actual_price]]</f>
        <v>67262000</v>
      </c>
      <c r="M595" t="s">
        <v>3025</v>
      </c>
      <c r="N595" t="s">
        <v>3026</v>
      </c>
      <c r="O595" t="s">
        <v>3027</v>
      </c>
      <c r="P595" t="s">
        <v>3028</v>
      </c>
      <c r="Q595">
        <f t="shared" si="18"/>
        <v>8</v>
      </c>
      <c r="R595" t="s">
        <v>3029</v>
      </c>
      <c r="S595" t="s">
        <v>3030</v>
      </c>
    </row>
    <row r="596" spans="1:19">
      <c r="A596" t="s">
        <v>3033</v>
      </c>
      <c r="B596" t="s">
        <v>3034</v>
      </c>
      <c r="C596" t="str">
        <f>TRIM(LEFT(B596, FIND(" ",B596, FIND(" ",B596, FIND(" ",B596)+1)+1)))</f>
        <v>Noise Pulse Go</v>
      </c>
      <c r="D596" t="s">
        <v>2948</v>
      </c>
      <c r="E596" s="6" t="str">
        <f t="shared" si="19"/>
        <v>Electronics</v>
      </c>
      <c r="F596" s="2">
        <v>1999</v>
      </c>
      <c r="G596" s="4">
        <v>4999</v>
      </c>
      <c r="H596" s="4" t="str">
        <f>IF(Table1[[#This Row],[actual_price]]&lt;200, "&lt;₹200", IF(Table1[[#This Row],[actual_price]]&lt;=500, "₹200–₹500", "&gt;₹500"))</f>
        <v>&gt;₹500</v>
      </c>
      <c r="I596" s="1">
        <v>0.6</v>
      </c>
      <c r="J596">
        <v>4.0999999999999996</v>
      </c>
      <c r="K596" s="4">
        <v>10689</v>
      </c>
      <c r="L596" s="13">
        <f>Table1[[#This Row],[rating_count]]*Table1[[#This Row],[actual_price]]</f>
        <v>53434311</v>
      </c>
      <c r="M596" t="s">
        <v>3035</v>
      </c>
      <c r="N596" t="s">
        <v>3036</v>
      </c>
      <c r="O596" t="s">
        <v>3037</v>
      </c>
      <c r="P596" t="s">
        <v>3038</v>
      </c>
      <c r="Q596">
        <f t="shared" si="18"/>
        <v>8</v>
      </c>
      <c r="R596" t="s">
        <v>3039</v>
      </c>
      <c r="S596" t="s">
        <v>3040</v>
      </c>
    </row>
    <row r="597" spans="1:19">
      <c r="A597" t="s">
        <v>4889</v>
      </c>
      <c r="B597" t="s">
        <v>4890</v>
      </c>
      <c r="C597" t="str">
        <f>TRIM(LEFT(B597, FIND(" ",B597, FIND(" ",B597, FIND(" ",B597)+1)+1)))</f>
        <v>boAt Rockerz 255</v>
      </c>
      <c r="D597" t="s">
        <v>3066</v>
      </c>
      <c r="E597" s="6" t="str">
        <f t="shared" si="19"/>
        <v>Electronics</v>
      </c>
      <c r="F597" s="2">
        <v>1399</v>
      </c>
      <c r="G597" s="4">
        <v>3990</v>
      </c>
      <c r="H597" s="4" t="str">
        <f>IF(Table1[[#This Row],[actual_price]]&lt;200, "&lt;₹200", IF(Table1[[#This Row],[actual_price]]&lt;=500, "₹200–₹500", "&gt;₹500"))</f>
        <v>&gt;₹500</v>
      </c>
      <c r="I597" s="1">
        <v>0.65</v>
      </c>
      <c r="J597">
        <v>4.0999999999999996</v>
      </c>
      <c r="K597" s="4">
        <v>141841</v>
      </c>
      <c r="L597" s="13">
        <f>Table1[[#This Row],[rating_count]]*Table1[[#This Row],[actual_price]]</f>
        <v>565945590</v>
      </c>
      <c r="M597" t="s">
        <v>4891</v>
      </c>
      <c r="N597" t="s">
        <v>4892</v>
      </c>
      <c r="O597" t="s">
        <v>4893</v>
      </c>
      <c r="P597" t="s">
        <v>4894</v>
      </c>
      <c r="Q597">
        <f t="shared" si="18"/>
        <v>8</v>
      </c>
      <c r="R597" t="s">
        <v>4895</v>
      </c>
      <c r="S597" t="s">
        <v>4896</v>
      </c>
    </row>
    <row r="598" spans="1:19">
      <c r="A598" t="s">
        <v>4899</v>
      </c>
      <c r="B598" t="s">
        <v>4900</v>
      </c>
      <c r="C598" t="str">
        <f>TRIM(LEFT(B598, FIND(" ",B598, FIND(" ",B598, FIND(" ",B598)+1)+1)))</f>
        <v>STRIFF Adjustable Laptop</v>
      </c>
      <c r="D598" t="s">
        <v>4901</v>
      </c>
      <c r="E598" s="6" t="str">
        <f t="shared" si="19"/>
        <v>Computers&amp;Accessories</v>
      </c>
      <c r="F598">
        <v>349</v>
      </c>
      <c r="G598" s="4">
        <v>1499</v>
      </c>
      <c r="H598" s="4" t="str">
        <f>IF(Table1[[#This Row],[actual_price]]&lt;200, "&lt;₹200", IF(Table1[[#This Row],[actual_price]]&lt;=500, "₹200–₹500", "&gt;₹500"))</f>
        <v>&gt;₹500</v>
      </c>
      <c r="I598" s="1">
        <v>0.77</v>
      </c>
      <c r="J598">
        <v>4.3</v>
      </c>
      <c r="K598" s="4">
        <v>24791</v>
      </c>
      <c r="L598" s="13">
        <f>Table1[[#This Row],[rating_count]]*Table1[[#This Row],[actual_price]]</f>
        <v>37161709</v>
      </c>
      <c r="M598" t="s">
        <v>4902</v>
      </c>
      <c r="N598" t="s">
        <v>4903</v>
      </c>
      <c r="O598" t="s">
        <v>4904</v>
      </c>
      <c r="P598" t="s">
        <v>4905</v>
      </c>
      <c r="Q598">
        <f t="shared" si="18"/>
        <v>8</v>
      </c>
      <c r="R598" t="s">
        <v>4906</v>
      </c>
      <c r="S598" t="s">
        <v>4907</v>
      </c>
    </row>
    <row r="599" spans="1:19">
      <c r="A599" t="s">
        <v>4910</v>
      </c>
      <c r="B599" t="s">
        <v>4911</v>
      </c>
      <c r="C599" t="str">
        <f>TRIM(LEFT(B599, FIND(" ",B599, FIND(" ",B599, FIND(" ",B599)+1)+1)))</f>
        <v>ZEBRONICS Zeb-Bro in</v>
      </c>
      <c r="D599" t="s">
        <v>3066</v>
      </c>
      <c r="E599" s="6" t="str">
        <f t="shared" si="19"/>
        <v>Electronics</v>
      </c>
      <c r="F599">
        <v>149</v>
      </c>
      <c r="G599" s="4">
        <v>399</v>
      </c>
      <c r="H599" s="4" t="str">
        <f>IF(Table1[[#This Row],[actual_price]]&lt;200, "&lt;₹200", IF(Table1[[#This Row],[actual_price]]&lt;=500, "₹200–₹500", "&gt;₹500"))</f>
        <v>₹200–₹500</v>
      </c>
      <c r="I599" s="1">
        <v>0.63</v>
      </c>
      <c r="J599">
        <v>3.5</v>
      </c>
      <c r="K599" s="4">
        <v>21764</v>
      </c>
      <c r="L599" s="13">
        <f>Table1[[#This Row],[rating_count]]*Table1[[#This Row],[actual_price]]</f>
        <v>8683836</v>
      </c>
      <c r="M599" t="s">
        <v>4912</v>
      </c>
      <c r="N599" t="s">
        <v>4913</v>
      </c>
      <c r="O599" t="s">
        <v>4914</v>
      </c>
      <c r="P599" t="s">
        <v>4915</v>
      </c>
      <c r="Q599">
        <f t="shared" si="18"/>
        <v>8</v>
      </c>
      <c r="R599" t="s">
        <v>4916</v>
      </c>
      <c r="S599" t="s">
        <v>4917</v>
      </c>
    </row>
    <row r="600" spans="1:19">
      <c r="A600" t="s">
        <v>3064</v>
      </c>
      <c r="B600" t="s">
        <v>3065</v>
      </c>
      <c r="C600" t="str">
        <f>TRIM(LEFT(B600, FIND(" ",B600, FIND(" ",B600, FIND(" ",B600)+1)+1)))</f>
        <v>JBL C100SI Wired</v>
      </c>
      <c r="D600" t="s">
        <v>3066</v>
      </c>
      <c r="E600" s="6" t="str">
        <f t="shared" si="19"/>
        <v>Electronics</v>
      </c>
      <c r="F600">
        <v>599</v>
      </c>
      <c r="G600" s="4">
        <v>999</v>
      </c>
      <c r="H600" s="4" t="str">
        <f>IF(Table1[[#This Row],[actual_price]]&lt;200, "&lt;₹200", IF(Table1[[#This Row],[actual_price]]&lt;=500, "₹200–₹500", "&gt;₹500"))</f>
        <v>&gt;₹500</v>
      </c>
      <c r="I600" s="1">
        <v>0.4</v>
      </c>
      <c r="J600">
        <v>4.0999999999999996</v>
      </c>
      <c r="K600" s="4">
        <v>192587</v>
      </c>
      <c r="L600" s="13">
        <f>Table1[[#This Row],[rating_count]]*Table1[[#This Row],[actual_price]]</f>
        <v>192394413</v>
      </c>
      <c r="M600" t="s">
        <v>3067</v>
      </c>
      <c r="N600" t="s">
        <v>3068</v>
      </c>
      <c r="O600" t="s">
        <v>3069</v>
      </c>
      <c r="P600" t="s">
        <v>3070</v>
      </c>
      <c r="Q600">
        <f t="shared" si="18"/>
        <v>8</v>
      </c>
      <c r="R600" t="s">
        <v>3071</v>
      </c>
      <c r="S600" t="s">
        <v>3072</v>
      </c>
    </row>
    <row r="601" spans="1:19">
      <c r="A601" t="s">
        <v>4922</v>
      </c>
      <c r="B601" t="s">
        <v>4923</v>
      </c>
      <c r="C601" t="str">
        <f>TRIM(LEFT(B601, FIND(" ",B601, FIND(" ",B601, FIND(" ",B601)+1)+1)))</f>
        <v>boAt Rockerz 450</v>
      </c>
      <c r="D601" t="s">
        <v>4425</v>
      </c>
      <c r="E601" s="6" t="str">
        <f t="shared" si="19"/>
        <v>Electronics</v>
      </c>
      <c r="F601" s="2">
        <v>1220</v>
      </c>
      <c r="G601" s="4">
        <v>3990</v>
      </c>
      <c r="H601" s="4" t="str">
        <f>IF(Table1[[#This Row],[actual_price]]&lt;200, "&lt;₹200", IF(Table1[[#This Row],[actual_price]]&lt;=500, "₹200–₹500", "&gt;₹500"))</f>
        <v>&gt;₹500</v>
      </c>
      <c r="I601" s="1">
        <v>0.69</v>
      </c>
      <c r="J601">
        <v>4.0999999999999996</v>
      </c>
      <c r="K601" s="4">
        <v>107151</v>
      </c>
      <c r="L601" s="13">
        <f>Table1[[#This Row],[rating_count]]*Table1[[#This Row],[actual_price]]</f>
        <v>427532490</v>
      </c>
      <c r="M601" t="s">
        <v>4924</v>
      </c>
      <c r="N601" t="s">
        <v>4925</v>
      </c>
      <c r="O601" t="s">
        <v>4926</v>
      </c>
      <c r="P601" t="s">
        <v>4927</v>
      </c>
      <c r="Q601">
        <f t="shared" si="18"/>
        <v>8</v>
      </c>
      <c r="R601" t="s">
        <v>4928</v>
      </c>
      <c r="S601" t="s">
        <v>4929</v>
      </c>
    </row>
    <row r="602" spans="1:19">
      <c r="A602" t="s">
        <v>3054</v>
      </c>
      <c r="B602" t="s">
        <v>3055</v>
      </c>
      <c r="C602" t="str">
        <f>TRIM(LEFT(B602, FIND(" ",B602, FIND(" ",B602, FIND(" ",B602)+1)+1)))</f>
        <v>boAt Wave Lite</v>
      </c>
      <c r="D602" t="s">
        <v>2948</v>
      </c>
      <c r="E602" s="6" t="str">
        <f t="shared" si="19"/>
        <v>Electronics</v>
      </c>
      <c r="F602" s="2">
        <v>1499</v>
      </c>
      <c r="G602" s="4">
        <v>6990</v>
      </c>
      <c r="H602" s="4" t="str">
        <f>IF(Table1[[#This Row],[actual_price]]&lt;200, "&lt;₹200", IF(Table1[[#This Row],[actual_price]]&lt;=500, "₹200–₹500", "&gt;₹500"))</f>
        <v>&gt;₹500</v>
      </c>
      <c r="I602" s="1">
        <v>0.79</v>
      </c>
      <c r="J602">
        <v>3.9</v>
      </c>
      <c r="K602" s="4">
        <v>21797</v>
      </c>
      <c r="L602" s="13">
        <f>Table1[[#This Row],[rating_count]]*Table1[[#This Row],[actual_price]]</f>
        <v>152361030</v>
      </c>
      <c r="M602" t="s">
        <v>3056</v>
      </c>
      <c r="N602" t="s">
        <v>4932</v>
      </c>
      <c r="O602" t="s">
        <v>4933</v>
      </c>
      <c r="P602" t="s">
        <v>4934</v>
      </c>
      <c r="Q602">
        <f t="shared" si="18"/>
        <v>8</v>
      </c>
      <c r="R602" t="s">
        <v>4935</v>
      </c>
      <c r="S602" t="s">
        <v>4936</v>
      </c>
    </row>
    <row r="603" spans="1:19">
      <c r="A603" t="s">
        <v>4939</v>
      </c>
      <c r="B603" t="s">
        <v>4940</v>
      </c>
      <c r="C603" t="str">
        <f>TRIM(LEFT(B603, FIND(" ",B603, FIND(" ",B603, FIND(" ",B603)+1)+1)))</f>
        <v>JBL C50HI, Wired</v>
      </c>
      <c r="D603" t="s">
        <v>3066</v>
      </c>
      <c r="E603" s="6" t="str">
        <f t="shared" si="19"/>
        <v>Electronics</v>
      </c>
      <c r="F603">
        <v>499</v>
      </c>
      <c r="G603" s="4">
        <v>999</v>
      </c>
      <c r="H603" s="4" t="str">
        <f>IF(Table1[[#This Row],[actual_price]]&lt;200, "&lt;₹200", IF(Table1[[#This Row],[actual_price]]&lt;=500, "₹200–₹500", "&gt;₹500"))</f>
        <v>&gt;₹500</v>
      </c>
      <c r="I603" s="1">
        <v>0.5</v>
      </c>
      <c r="J603">
        <v>3.9</v>
      </c>
      <c r="K603" s="4">
        <v>92995</v>
      </c>
      <c r="L603" s="13">
        <f>Table1[[#This Row],[rating_count]]*Table1[[#This Row],[actual_price]]</f>
        <v>92902005</v>
      </c>
      <c r="M603" t="s">
        <v>4941</v>
      </c>
      <c r="N603" t="s">
        <v>4942</v>
      </c>
      <c r="O603" t="s">
        <v>4943</v>
      </c>
      <c r="P603" t="s">
        <v>4944</v>
      </c>
      <c r="Q603">
        <f t="shared" si="18"/>
        <v>8</v>
      </c>
      <c r="R603" t="s">
        <v>4945</v>
      </c>
      <c r="S603" t="s">
        <v>4946</v>
      </c>
    </row>
    <row r="604" spans="1:19">
      <c r="A604" t="s">
        <v>4949</v>
      </c>
      <c r="B604" t="s">
        <v>4950</v>
      </c>
      <c r="C604" t="str">
        <f>TRIM(LEFT(B604, FIND(" ",B604, FIND(" ",B604, FIND(" ",B604)+1)+1)))</f>
        <v>LAPSTER Spiral Charger</v>
      </c>
      <c r="D604" t="s">
        <v>3519</v>
      </c>
      <c r="E604" s="6" t="str">
        <f t="shared" si="19"/>
        <v>Computers&amp;Accessories</v>
      </c>
      <c r="F604">
        <v>99</v>
      </c>
      <c r="G604" s="4">
        <v>999</v>
      </c>
      <c r="H604" s="4" t="str">
        <f>IF(Table1[[#This Row],[actual_price]]&lt;200, "&lt;₹200", IF(Table1[[#This Row],[actual_price]]&lt;=500, "₹200–₹500", "&gt;₹500"))</f>
        <v>&gt;₹500</v>
      </c>
      <c r="I604" s="1">
        <v>0.9</v>
      </c>
      <c r="J604">
        <v>4.0999999999999996</v>
      </c>
      <c r="K604" s="4">
        <v>8751</v>
      </c>
      <c r="L604" s="13">
        <f>Table1[[#This Row],[rating_count]]*Table1[[#This Row],[actual_price]]</f>
        <v>8742249</v>
      </c>
      <c r="M604" t="s">
        <v>4612</v>
      </c>
      <c r="N604" t="s">
        <v>4951</v>
      </c>
      <c r="O604" t="s">
        <v>4952</v>
      </c>
      <c r="P604" t="s">
        <v>4953</v>
      </c>
      <c r="Q604">
        <f t="shared" si="18"/>
        <v>8</v>
      </c>
      <c r="R604" t="s">
        <v>4954</v>
      </c>
      <c r="S604" t="s">
        <v>4955</v>
      </c>
    </row>
    <row r="605" spans="1:19">
      <c r="A605" t="s">
        <v>3105</v>
      </c>
      <c r="B605" t="s">
        <v>3106</v>
      </c>
      <c r="C605" t="str">
        <f>TRIM(LEFT(B605, FIND(" ",B605, FIND(" ",B605, FIND(" ",B605)+1)+1)))</f>
        <v>pTron Bullet Pro</v>
      </c>
      <c r="D605" t="s">
        <v>3107</v>
      </c>
      <c r="E605" s="6" t="str">
        <f t="shared" si="19"/>
        <v>Electronics</v>
      </c>
      <c r="F605">
        <v>349</v>
      </c>
      <c r="G605" s="4">
        <v>1299</v>
      </c>
      <c r="H605" s="4" t="str">
        <f>IF(Table1[[#This Row],[actual_price]]&lt;200, "&lt;₹200", IF(Table1[[#This Row],[actual_price]]&lt;=500, "₹200–₹500", "&gt;₹500"))</f>
        <v>&gt;₹500</v>
      </c>
      <c r="I605" s="1">
        <v>0.73</v>
      </c>
      <c r="J605">
        <v>4</v>
      </c>
      <c r="K605" s="4">
        <v>14283</v>
      </c>
      <c r="L605" s="13">
        <f>Table1[[#This Row],[rating_count]]*Table1[[#This Row],[actual_price]]</f>
        <v>18553617</v>
      </c>
      <c r="M605" t="s">
        <v>3108</v>
      </c>
      <c r="N605" t="s">
        <v>3109</v>
      </c>
      <c r="O605" t="s">
        <v>3110</v>
      </c>
      <c r="P605" t="s">
        <v>3111</v>
      </c>
      <c r="Q605">
        <f t="shared" si="18"/>
        <v>8</v>
      </c>
      <c r="R605" t="s">
        <v>3112</v>
      </c>
      <c r="S605" t="s">
        <v>3113</v>
      </c>
    </row>
    <row r="606" spans="1:19">
      <c r="A606" t="s">
        <v>4960</v>
      </c>
      <c r="B606" t="s">
        <v>4961</v>
      </c>
      <c r="C606" t="str">
        <f>TRIM(LEFT(B606, FIND(" ",B606, FIND(" ",B606, FIND(" ",B606)+1)+1)))</f>
        <v>HP v236w USB</v>
      </c>
      <c r="D606" t="s">
        <v>4834</v>
      </c>
      <c r="E606" s="6" t="str">
        <f t="shared" si="19"/>
        <v>Computers&amp;Accessories</v>
      </c>
      <c r="F606">
        <v>475</v>
      </c>
      <c r="G606" s="4">
        <v>1500</v>
      </c>
      <c r="H606" s="4" t="str">
        <f>IF(Table1[[#This Row],[actual_price]]&lt;200, "&lt;₹200", IF(Table1[[#This Row],[actual_price]]&lt;=500, "₹200–₹500", "&gt;₹500"))</f>
        <v>&gt;₹500</v>
      </c>
      <c r="I606" s="1">
        <v>0.68</v>
      </c>
      <c r="J606">
        <v>4.2</v>
      </c>
      <c r="K606" s="4">
        <v>64273</v>
      </c>
      <c r="L606" s="13">
        <f>Table1[[#This Row],[rating_count]]*Table1[[#This Row],[actual_price]]</f>
        <v>96409500</v>
      </c>
      <c r="M606" t="s">
        <v>4962</v>
      </c>
      <c r="N606" t="s">
        <v>4963</v>
      </c>
      <c r="O606" t="s">
        <v>4964</v>
      </c>
      <c r="P606" t="s">
        <v>4965</v>
      </c>
      <c r="Q606">
        <f t="shared" si="18"/>
        <v>8</v>
      </c>
      <c r="R606" t="s">
        <v>4966</v>
      </c>
      <c r="S606" t="s">
        <v>4967</v>
      </c>
    </row>
    <row r="607" spans="1:19">
      <c r="A607" t="s">
        <v>4970</v>
      </c>
      <c r="B607" t="s">
        <v>4971</v>
      </c>
      <c r="C607" t="str">
        <f>TRIM(LEFT(B607, FIND(" ",B607, FIND(" ",B607, FIND(" ",B607)+1)+1)))</f>
        <v>HP X1000 Wired</v>
      </c>
      <c r="D607" t="s">
        <v>4845</v>
      </c>
      <c r="E607" s="6" t="str">
        <f t="shared" si="19"/>
        <v>Computers&amp;Accessories</v>
      </c>
      <c r="F607">
        <v>269</v>
      </c>
      <c r="G607" s="4">
        <v>649</v>
      </c>
      <c r="H607" s="4" t="str">
        <f>IF(Table1[[#This Row],[actual_price]]&lt;200, "&lt;₹200", IF(Table1[[#This Row],[actual_price]]&lt;=500, "₹200–₹500", "&gt;₹500"))</f>
        <v>&gt;₹500</v>
      </c>
      <c r="I607" s="1">
        <v>0.59</v>
      </c>
      <c r="J607">
        <v>4.3</v>
      </c>
      <c r="K607" s="4">
        <v>54315</v>
      </c>
      <c r="L607" s="13">
        <f>Table1[[#This Row],[rating_count]]*Table1[[#This Row],[actual_price]]</f>
        <v>35250435</v>
      </c>
      <c r="M607" t="s">
        <v>4972</v>
      </c>
      <c r="N607" t="s">
        <v>4973</v>
      </c>
      <c r="O607" t="s">
        <v>4974</v>
      </c>
      <c r="P607" t="s">
        <v>4975</v>
      </c>
      <c r="Q607">
        <f t="shared" si="18"/>
        <v>8</v>
      </c>
      <c r="R607" t="s">
        <v>4976</v>
      </c>
      <c r="S607" t="s">
        <v>4977</v>
      </c>
    </row>
    <row r="608" spans="1:19">
      <c r="A608" t="s">
        <v>4980</v>
      </c>
      <c r="B608" t="s">
        <v>4981</v>
      </c>
      <c r="C608" t="str">
        <f>TRIM(LEFT(B608, FIND(" ",B608, FIND(" ",B608, FIND(" ",B608)+1)+1)))</f>
        <v>Portronics Toad 23</v>
      </c>
      <c r="D608" t="s">
        <v>4845</v>
      </c>
      <c r="E608" s="6" t="str">
        <f t="shared" si="19"/>
        <v>Computers&amp;Accessories</v>
      </c>
      <c r="F608">
        <v>299</v>
      </c>
      <c r="G608" s="4">
        <v>599</v>
      </c>
      <c r="H608" s="4" t="str">
        <f>IF(Table1[[#This Row],[actual_price]]&lt;200, "&lt;₹200", IF(Table1[[#This Row],[actual_price]]&lt;=500, "₹200–₹500", "&gt;₹500"))</f>
        <v>&gt;₹500</v>
      </c>
      <c r="I608" s="1">
        <v>0.5</v>
      </c>
      <c r="J608">
        <v>4.0999999999999996</v>
      </c>
      <c r="K608" s="4">
        <v>1597</v>
      </c>
      <c r="L608" s="13">
        <f>Table1[[#This Row],[rating_count]]*Table1[[#This Row],[actual_price]]</f>
        <v>956603</v>
      </c>
      <c r="M608" t="s">
        <v>4982</v>
      </c>
      <c r="N608" t="s">
        <v>4983</v>
      </c>
      <c r="O608" t="s">
        <v>4984</v>
      </c>
      <c r="P608" t="s">
        <v>4985</v>
      </c>
      <c r="Q608">
        <f t="shared" si="18"/>
        <v>8</v>
      </c>
      <c r="R608" t="s">
        <v>4986</v>
      </c>
      <c r="S608" t="s">
        <v>4987</v>
      </c>
    </row>
    <row r="609" spans="1:19">
      <c r="A609" t="s">
        <v>3171</v>
      </c>
      <c r="B609" t="s">
        <v>3172</v>
      </c>
      <c r="C609" t="str">
        <f>TRIM(LEFT(B609, FIND(" ",B609, FIND(" ",B609, FIND(" ",B609)+1)+1)))</f>
        <v>Noise ColorFit Pulse</v>
      </c>
      <c r="D609" t="s">
        <v>2948</v>
      </c>
      <c r="E609" s="6" t="str">
        <f t="shared" si="19"/>
        <v>Electronics</v>
      </c>
      <c r="F609" s="2">
        <v>1599</v>
      </c>
      <c r="G609" s="4">
        <v>3999</v>
      </c>
      <c r="H609" s="4" t="str">
        <f>IF(Table1[[#This Row],[actual_price]]&lt;200, "&lt;₹200", IF(Table1[[#This Row],[actual_price]]&lt;=500, "₹200–₹500", "&gt;₹500"))</f>
        <v>&gt;₹500</v>
      </c>
      <c r="I609" s="1">
        <v>0.6</v>
      </c>
      <c r="J609">
        <v>4</v>
      </c>
      <c r="K609" s="4">
        <v>30254</v>
      </c>
      <c r="L609" s="13">
        <f>Table1[[#This Row],[rating_count]]*Table1[[#This Row],[actual_price]]</f>
        <v>120985746</v>
      </c>
      <c r="M609" t="s">
        <v>3173</v>
      </c>
      <c r="N609" t="s">
        <v>4724</v>
      </c>
      <c r="O609" t="s">
        <v>4725</v>
      </c>
      <c r="P609" t="s">
        <v>4726</v>
      </c>
      <c r="Q609">
        <f t="shared" si="18"/>
        <v>8</v>
      </c>
      <c r="R609" t="s">
        <v>4727</v>
      </c>
      <c r="S609" t="s">
        <v>4728</v>
      </c>
    </row>
    <row r="610" spans="1:19">
      <c r="A610" t="s">
        <v>3181</v>
      </c>
      <c r="B610" t="s">
        <v>3182</v>
      </c>
      <c r="C610" t="str">
        <f>TRIM(LEFT(B610, FIND(" ",B610, FIND(" ",B610, FIND(" ",B610)+1)+1)))</f>
        <v>Fire-Boltt Ninja 3</v>
      </c>
      <c r="D610" t="s">
        <v>2948</v>
      </c>
      <c r="E610" s="6" t="str">
        <f t="shared" si="19"/>
        <v>Electronics</v>
      </c>
      <c r="F610" s="2">
        <v>1499</v>
      </c>
      <c r="G610" s="4">
        <v>7999</v>
      </c>
      <c r="H610" s="4" t="str">
        <f>IF(Table1[[#This Row],[actual_price]]&lt;200, "&lt;₹200", IF(Table1[[#This Row],[actual_price]]&lt;=500, "₹200–₹500", "&gt;₹500"))</f>
        <v>&gt;₹500</v>
      </c>
      <c r="I610" s="1">
        <v>0.81</v>
      </c>
      <c r="J610">
        <v>4.2</v>
      </c>
      <c r="K610" s="4">
        <v>22638</v>
      </c>
      <c r="L610" s="13">
        <f>Table1[[#This Row],[rating_count]]*Table1[[#This Row],[actual_price]]</f>
        <v>181081362</v>
      </c>
      <c r="M610" t="s">
        <v>3183</v>
      </c>
      <c r="N610" t="s">
        <v>3184</v>
      </c>
      <c r="O610" t="s">
        <v>3185</v>
      </c>
      <c r="P610" t="s">
        <v>3186</v>
      </c>
      <c r="Q610">
        <f t="shared" si="18"/>
        <v>8</v>
      </c>
      <c r="R610" t="s">
        <v>3187</v>
      </c>
      <c r="S610" t="s">
        <v>3188</v>
      </c>
    </row>
    <row r="611" spans="1:19">
      <c r="A611" t="s">
        <v>4994</v>
      </c>
      <c r="B611" t="s">
        <v>4995</v>
      </c>
      <c r="C611" t="str">
        <f>TRIM(LEFT(B611, FIND(" ",B611, FIND(" ",B611, FIND(" ",B611)+1)+1)))</f>
        <v>Boult Audio BassBuds</v>
      </c>
      <c r="D611" t="s">
        <v>3066</v>
      </c>
      <c r="E611" s="6" t="str">
        <f t="shared" si="19"/>
        <v>Electronics</v>
      </c>
      <c r="F611">
        <v>329</v>
      </c>
      <c r="G611" s="4">
        <v>999</v>
      </c>
      <c r="H611" s="4" t="str">
        <f>IF(Table1[[#This Row],[actual_price]]&lt;200, "&lt;₹200", IF(Table1[[#This Row],[actual_price]]&lt;=500, "₹200–₹500", "&gt;₹500"))</f>
        <v>&gt;₹500</v>
      </c>
      <c r="I611" s="1">
        <v>0.67</v>
      </c>
      <c r="J611">
        <v>3.9</v>
      </c>
      <c r="K611" s="4">
        <v>77027</v>
      </c>
      <c r="L611" s="13">
        <f>Table1[[#This Row],[rating_count]]*Table1[[#This Row],[actual_price]]</f>
        <v>76949973</v>
      </c>
      <c r="M611" t="s">
        <v>4996</v>
      </c>
      <c r="N611" t="s">
        <v>4997</v>
      </c>
      <c r="O611" t="s">
        <v>4998</v>
      </c>
      <c r="P611" t="s">
        <v>4999</v>
      </c>
      <c r="Q611">
        <f t="shared" si="18"/>
        <v>8</v>
      </c>
      <c r="R611" t="s">
        <v>5000</v>
      </c>
      <c r="S611" t="s">
        <v>5001</v>
      </c>
    </row>
    <row r="612" spans="1:19">
      <c r="A612" t="s">
        <v>5004</v>
      </c>
      <c r="B612" t="s">
        <v>5005</v>
      </c>
      <c r="C612" t="str">
        <f>TRIM(LEFT(B612, FIND(" ",B612, FIND(" ",B612, FIND(" ",B612)+1)+1)))</f>
        <v>Dell KB216 Wired</v>
      </c>
      <c r="D612" t="s">
        <v>5006</v>
      </c>
      <c r="E612" s="6" t="str">
        <f t="shared" si="19"/>
        <v>Computers&amp;Accessories</v>
      </c>
      <c r="F612">
        <v>549</v>
      </c>
      <c r="G612" s="4">
        <v>1799</v>
      </c>
      <c r="H612" s="4" t="str">
        <f>IF(Table1[[#This Row],[actual_price]]&lt;200, "&lt;₹200", IF(Table1[[#This Row],[actual_price]]&lt;=500, "₹200–₹500", "&gt;₹500"))</f>
        <v>&gt;₹500</v>
      </c>
      <c r="I612" s="1">
        <v>0.69</v>
      </c>
      <c r="J612">
        <v>4.3</v>
      </c>
      <c r="K612" s="4">
        <v>28829</v>
      </c>
      <c r="L612" s="13">
        <f>Table1[[#This Row],[rating_count]]*Table1[[#This Row],[actual_price]]</f>
        <v>51863371</v>
      </c>
      <c r="M612" t="s">
        <v>5007</v>
      </c>
      <c r="N612" t="s">
        <v>5008</v>
      </c>
      <c r="O612" t="s">
        <v>5009</v>
      </c>
      <c r="P612" t="s">
        <v>5010</v>
      </c>
      <c r="Q612">
        <f t="shared" si="18"/>
        <v>8</v>
      </c>
      <c r="R612" t="s">
        <v>5011</v>
      </c>
      <c r="S612" t="s">
        <v>5012</v>
      </c>
    </row>
    <row r="613" spans="1:19">
      <c r="A613" t="s">
        <v>3220</v>
      </c>
      <c r="B613" t="s">
        <v>3221</v>
      </c>
      <c r="C613" t="str">
        <f>TRIM(LEFT(B613, FIND(" ",B613, FIND(" ",B613, FIND(" ",B613)+1)+1)))</f>
        <v>Fire-Boltt India's No</v>
      </c>
      <c r="D613" t="s">
        <v>2948</v>
      </c>
      <c r="E613" s="6" t="str">
        <f t="shared" si="19"/>
        <v>Electronics</v>
      </c>
      <c r="F613" s="2">
        <v>2199</v>
      </c>
      <c r="G613" s="4">
        <v>9999</v>
      </c>
      <c r="H613" s="4" t="str">
        <f>IF(Table1[[#This Row],[actual_price]]&lt;200, "&lt;₹200", IF(Table1[[#This Row],[actual_price]]&lt;=500, "₹200–₹500", "&gt;₹500"))</f>
        <v>&gt;₹500</v>
      </c>
      <c r="I613" s="1">
        <v>0.78</v>
      </c>
      <c r="J613">
        <v>4.2</v>
      </c>
      <c r="K613" s="4">
        <v>29478</v>
      </c>
      <c r="L613" s="13">
        <f>Table1[[#This Row],[rating_count]]*Table1[[#This Row],[actual_price]]</f>
        <v>294750522</v>
      </c>
      <c r="M613" t="s">
        <v>3222</v>
      </c>
      <c r="N613" t="s">
        <v>5015</v>
      </c>
      <c r="O613" t="s">
        <v>5016</v>
      </c>
      <c r="P613" t="s">
        <v>5017</v>
      </c>
      <c r="Q613">
        <f t="shared" si="18"/>
        <v>8</v>
      </c>
      <c r="R613" t="s">
        <v>5018</v>
      </c>
      <c r="S613" t="s">
        <v>5019</v>
      </c>
    </row>
    <row r="614" spans="1:19">
      <c r="A614" t="s">
        <v>5022</v>
      </c>
      <c r="B614" t="s">
        <v>5023</v>
      </c>
      <c r="C614" t="str">
        <f>TRIM(LEFT(B614, FIND(" ",B614, FIND(" ",B614, FIND(" ",B614)+1)+1)))</f>
        <v>Dell MS116 1000Dpi</v>
      </c>
      <c r="D614" t="s">
        <v>4845</v>
      </c>
      <c r="E614" s="6" t="str">
        <f t="shared" si="19"/>
        <v>Computers&amp;Accessories</v>
      </c>
      <c r="F614">
        <v>299</v>
      </c>
      <c r="G614" s="4">
        <v>650</v>
      </c>
      <c r="H614" s="4" t="str">
        <f>IF(Table1[[#This Row],[actual_price]]&lt;200, "&lt;₹200", IF(Table1[[#This Row],[actual_price]]&lt;=500, "₹200–₹500", "&gt;₹500"))</f>
        <v>&gt;₹500</v>
      </c>
      <c r="I614" s="1">
        <v>0.54</v>
      </c>
      <c r="J614">
        <v>4.5</v>
      </c>
      <c r="K614" s="4">
        <v>33176</v>
      </c>
      <c r="L614" s="13">
        <f>Table1[[#This Row],[rating_count]]*Table1[[#This Row],[actual_price]]</f>
        <v>21564400</v>
      </c>
      <c r="M614" t="s">
        <v>5024</v>
      </c>
      <c r="N614" t="s">
        <v>5025</v>
      </c>
      <c r="O614" t="s">
        <v>5026</v>
      </c>
      <c r="P614" t="s">
        <v>5027</v>
      </c>
      <c r="Q614">
        <f t="shared" si="18"/>
        <v>8</v>
      </c>
      <c r="R614" t="s">
        <v>5028</v>
      </c>
      <c r="S614" t="s">
        <v>5029</v>
      </c>
    </row>
    <row r="615" spans="1:19">
      <c r="A615" t="s">
        <v>5032</v>
      </c>
      <c r="B615" t="s">
        <v>5033</v>
      </c>
      <c r="C615" t="str">
        <f>TRIM(LEFT(B615, FIND(" ",B615, FIND(" ",B615, FIND(" ",B615)+1)+1)))</f>
        <v>Boya ByM1 Auxiliary</v>
      </c>
      <c r="D615" t="s">
        <v>5034</v>
      </c>
      <c r="E615" s="6" t="str">
        <f t="shared" si="19"/>
        <v>MusicalInstruments</v>
      </c>
      <c r="F615">
        <v>798</v>
      </c>
      <c r="G615" s="4">
        <v>1995</v>
      </c>
      <c r="H615" s="4" t="str">
        <f>IF(Table1[[#This Row],[actual_price]]&lt;200, "&lt;₹200", IF(Table1[[#This Row],[actual_price]]&lt;=500, "₹200–₹500", "&gt;₹500"))</f>
        <v>&gt;₹500</v>
      </c>
      <c r="I615" s="1">
        <v>0.6</v>
      </c>
      <c r="J615">
        <v>4</v>
      </c>
      <c r="K615" s="4">
        <v>68664</v>
      </c>
      <c r="L615" s="13">
        <f>Table1[[#This Row],[rating_count]]*Table1[[#This Row],[actual_price]]</f>
        <v>136984680</v>
      </c>
      <c r="M615" t="s">
        <v>5035</v>
      </c>
      <c r="N615" t="s">
        <v>5036</v>
      </c>
      <c r="O615" t="s">
        <v>5037</v>
      </c>
      <c r="P615" t="s">
        <v>5038</v>
      </c>
      <c r="Q615">
        <f t="shared" si="18"/>
        <v>8</v>
      </c>
      <c r="R615" t="s">
        <v>5039</v>
      </c>
      <c r="S615" t="s">
        <v>5040</v>
      </c>
    </row>
    <row r="616" spans="1:19">
      <c r="A616" t="s">
        <v>16</v>
      </c>
      <c r="B616" t="s">
        <v>17</v>
      </c>
      <c r="C616" t="str">
        <f>TRIM(LEFT(B616, FIND(" ",B616, FIND(" ",B616, FIND(" ",B616)+1)+1)))</f>
        <v>Wayona Nylon Braided</v>
      </c>
      <c r="D616" t="s">
        <v>18</v>
      </c>
      <c r="E616" s="6" t="str">
        <f t="shared" si="19"/>
        <v>Computers&amp;Accessories</v>
      </c>
      <c r="F616">
        <v>399</v>
      </c>
      <c r="G616" s="4">
        <v>1099</v>
      </c>
      <c r="H616" s="4" t="str">
        <f>IF(Table1[[#This Row],[actual_price]]&lt;200, "&lt;₹200", IF(Table1[[#This Row],[actual_price]]&lt;=500, "₹200–₹500", "&gt;₹500"))</f>
        <v>&gt;₹500</v>
      </c>
      <c r="I616" s="1">
        <v>0.64</v>
      </c>
      <c r="J616">
        <v>4.2</v>
      </c>
      <c r="K616" s="4">
        <v>24269</v>
      </c>
      <c r="L616" s="13">
        <f>Table1[[#This Row],[rating_count]]*Table1[[#This Row],[actual_price]]</f>
        <v>26671631</v>
      </c>
      <c r="M616" t="s">
        <v>19</v>
      </c>
      <c r="N616" t="s">
        <v>20</v>
      </c>
      <c r="O616" t="s">
        <v>21</v>
      </c>
      <c r="P616" t="s">
        <v>22</v>
      </c>
      <c r="Q616">
        <f t="shared" si="18"/>
        <v>8</v>
      </c>
      <c r="R616" t="s">
        <v>23</v>
      </c>
      <c r="S616" t="s">
        <v>759</v>
      </c>
    </row>
    <row r="617" spans="1:19">
      <c r="A617" t="s">
        <v>5045</v>
      </c>
      <c r="B617" t="s">
        <v>5046</v>
      </c>
      <c r="C617" t="str">
        <f>TRIM(LEFT(B617, FIND(" ",B617, FIND(" ",B617, FIND(" ",B617)+1)+1)))</f>
        <v>Duracell Ultra Alkaline</v>
      </c>
      <c r="D617" t="s">
        <v>5047</v>
      </c>
      <c r="E617" s="6" t="str">
        <f t="shared" si="19"/>
        <v>Electronics</v>
      </c>
      <c r="F617">
        <v>266</v>
      </c>
      <c r="G617" s="4">
        <v>315</v>
      </c>
      <c r="H617" s="4" t="str">
        <f>IF(Table1[[#This Row],[actual_price]]&lt;200, "&lt;₹200", IF(Table1[[#This Row],[actual_price]]&lt;=500, "₹200–₹500", "&gt;₹500"))</f>
        <v>₹200–₹500</v>
      </c>
      <c r="I617" s="1">
        <v>0.16</v>
      </c>
      <c r="J617">
        <v>4.5</v>
      </c>
      <c r="K617" s="4">
        <v>28030</v>
      </c>
      <c r="L617" s="13">
        <f>Table1[[#This Row],[rating_count]]*Table1[[#This Row],[actual_price]]</f>
        <v>8829450</v>
      </c>
      <c r="M617" t="s">
        <v>5048</v>
      </c>
      <c r="N617" t="s">
        <v>5049</v>
      </c>
      <c r="O617" t="s">
        <v>5050</v>
      </c>
      <c r="P617" t="s">
        <v>5051</v>
      </c>
      <c r="Q617">
        <f t="shared" si="18"/>
        <v>8</v>
      </c>
      <c r="R617" t="s">
        <v>5052</v>
      </c>
      <c r="S617" t="s">
        <v>5053</v>
      </c>
    </row>
    <row r="618" spans="1:19">
      <c r="A618" t="s">
        <v>5056</v>
      </c>
      <c r="B618" t="s">
        <v>5057</v>
      </c>
      <c r="C618" t="str">
        <f>TRIM(LEFT(B618, FIND(" ",B618, FIND(" ",B618, FIND(" ",B618)+1)+1)))</f>
        <v>Classmate Octane Neon-</v>
      </c>
      <c r="D618" t="s">
        <v>5058</v>
      </c>
      <c r="E618" s="6" t="str">
        <f t="shared" si="19"/>
        <v>OfficeProducts</v>
      </c>
      <c r="F618">
        <v>50</v>
      </c>
      <c r="G618" s="4">
        <v>50</v>
      </c>
      <c r="H618" s="4" t="str">
        <f>IF(Table1[[#This Row],[actual_price]]&lt;200, "&lt;₹200", IF(Table1[[#This Row],[actual_price]]&lt;=500, "₹200–₹500", "&gt;₹500"))</f>
        <v>&lt;₹200</v>
      </c>
      <c r="I618" s="1">
        <v>0</v>
      </c>
      <c r="J618">
        <v>4.3</v>
      </c>
      <c r="K618" s="4">
        <v>5792</v>
      </c>
      <c r="L618" s="13">
        <f>Table1[[#This Row],[rating_count]]*Table1[[#This Row],[actual_price]]</f>
        <v>289600</v>
      </c>
      <c r="M618" t="s">
        <v>5059</v>
      </c>
      <c r="N618" t="s">
        <v>5060</v>
      </c>
      <c r="O618" t="s">
        <v>5061</v>
      </c>
      <c r="P618" t="s">
        <v>5062</v>
      </c>
      <c r="Q618">
        <f t="shared" si="18"/>
        <v>8</v>
      </c>
      <c r="R618" t="s">
        <v>5063</v>
      </c>
      <c r="S618" t="s">
        <v>5064</v>
      </c>
    </row>
    <row r="619" spans="1:19">
      <c r="A619" t="s">
        <v>5067</v>
      </c>
      <c r="B619" t="s">
        <v>5068</v>
      </c>
      <c r="C619" t="str">
        <f>TRIM(LEFT(B619, FIND(" ",B619, FIND(" ",B619, FIND(" ",B619)+1)+1)))</f>
        <v>3M Scotch Double</v>
      </c>
      <c r="D619" t="s">
        <v>5069</v>
      </c>
      <c r="E619" s="6" t="str">
        <f t="shared" si="19"/>
        <v>Home&amp;Kitchen</v>
      </c>
      <c r="F619">
        <v>130</v>
      </c>
      <c r="G619" s="4">
        <v>165</v>
      </c>
      <c r="H619" s="4" t="str">
        <f>IF(Table1[[#This Row],[actual_price]]&lt;200, "&lt;₹200", IF(Table1[[#This Row],[actual_price]]&lt;=500, "₹200–₹500", "&gt;₹500"))</f>
        <v>&lt;₹200</v>
      </c>
      <c r="I619" s="1">
        <v>0.21</v>
      </c>
      <c r="J619">
        <v>3.9</v>
      </c>
      <c r="K619" s="4">
        <v>14778</v>
      </c>
      <c r="L619" s="13">
        <f>Table1[[#This Row],[rating_count]]*Table1[[#This Row],[actual_price]]</f>
        <v>2438370</v>
      </c>
      <c r="M619" t="s">
        <v>5070</v>
      </c>
      <c r="N619" t="s">
        <v>5071</v>
      </c>
      <c r="O619" t="s">
        <v>5072</v>
      </c>
      <c r="P619" t="s">
        <v>5073</v>
      </c>
      <c r="Q619">
        <f t="shared" si="18"/>
        <v>8</v>
      </c>
      <c r="R619" t="s">
        <v>5074</v>
      </c>
      <c r="S619" t="s">
        <v>5075</v>
      </c>
    </row>
    <row r="620" spans="1:19">
      <c r="A620" t="s">
        <v>5078</v>
      </c>
      <c r="B620" t="s">
        <v>5079</v>
      </c>
      <c r="C620" t="str">
        <f>TRIM(LEFT(B620, FIND(" ",B620, FIND(" ",B620, FIND(" ",B620)+1)+1)))</f>
        <v>boAt Bassheads 152</v>
      </c>
      <c r="D620" t="s">
        <v>3066</v>
      </c>
      <c r="E620" s="6" t="str">
        <f t="shared" si="19"/>
        <v>Electronics</v>
      </c>
      <c r="F620">
        <v>449</v>
      </c>
      <c r="G620" s="4">
        <v>1290</v>
      </c>
      <c r="H620" s="4" t="str">
        <f>IF(Table1[[#This Row],[actual_price]]&lt;200, "&lt;₹200", IF(Table1[[#This Row],[actual_price]]&lt;=500, "₹200–₹500", "&gt;₹500"))</f>
        <v>&gt;₹500</v>
      </c>
      <c r="I620" s="1">
        <v>0.65</v>
      </c>
      <c r="J620">
        <v>4.0999999999999996</v>
      </c>
      <c r="K620" s="4">
        <v>91770</v>
      </c>
      <c r="L620" s="13">
        <f>Table1[[#This Row],[rating_count]]*Table1[[#This Row],[actual_price]]</f>
        <v>118383300</v>
      </c>
      <c r="M620" t="s">
        <v>5080</v>
      </c>
      <c r="N620" t="s">
        <v>5081</v>
      </c>
      <c r="O620" t="s">
        <v>5082</v>
      </c>
      <c r="P620" t="s">
        <v>5083</v>
      </c>
      <c r="Q620">
        <f t="shared" si="18"/>
        <v>8</v>
      </c>
      <c r="R620" t="s">
        <v>5084</v>
      </c>
      <c r="S620" t="s">
        <v>5085</v>
      </c>
    </row>
    <row r="621" spans="1:19">
      <c r="A621" t="s">
        <v>3280</v>
      </c>
      <c r="B621" t="s">
        <v>3281</v>
      </c>
      <c r="C621" t="str">
        <f>TRIM(LEFT(B621, FIND(" ",B621, FIND(" ",B621, FIND(" ",B621)+1)+1)))</f>
        <v>Fire-Boltt Visionary 1.78"</v>
      </c>
      <c r="D621" t="s">
        <v>2948</v>
      </c>
      <c r="E621" s="6" t="str">
        <f t="shared" si="19"/>
        <v>Electronics</v>
      </c>
      <c r="F621" s="2">
        <v>3999</v>
      </c>
      <c r="G621" s="4">
        <v>16999</v>
      </c>
      <c r="H621" s="4" t="str">
        <f>IF(Table1[[#This Row],[actual_price]]&lt;200, "&lt;₹200", IF(Table1[[#This Row],[actual_price]]&lt;=500, "₹200–₹500", "&gt;₹500"))</f>
        <v>&gt;₹500</v>
      </c>
      <c r="I621" s="1">
        <v>0.76</v>
      </c>
      <c r="J621">
        <v>4.3</v>
      </c>
      <c r="K621" s="4">
        <v>17162</v>
      </c>
      <c r="L621" s="13">
        <f>Table1[[#This Row],[rating_count]]*Table1[[#This Row],[actual_price]]</f>
        <v>291736838</v>
      </c>
      <c r="M621" t="s">
        <v>3282</v>
      </c>
      <c r="N621" t="s">
        <v>3283</v>
      </c>
      <c r="O621" t="s">
        <v>3284</v>
      </c>
      <c r="P621" t="s">
        <v>3285</v>
      </c>
      <c r="Q621">
        <f t="shared" si="18"/>
        <v>5</v>
      </c>
      <c r="R621" t="s">
        <v>3286</v>
      </c>
      <c r="S621" t="s">
        <v>3287</v>
      </c>
    </row>
    <row r="622" spans="1:19">
      <c r="A622" t="s">
        <v>5090</v>
      </c>
      <c r="B622" t="s">
        <v>5091</v>
      </c>
      <c r="C622" t="str">
        <f>TRIM(LEFT(B622, FIND(" ",B622, FIND(" ",B622, FIND(" ",B622)+1)+1)))</f>
        <v>boAt BassHeads 122</v>
      </c>
      <c r="D622" t="s">
        <v>3066</v>
      </c>
      <c r="E622" s="6" t="str">
        <f t="shared" si="19"/>
        <v>Electronics</v>
      </c>
      <c r="F622">
        <v>399</v>
      </c>
      <c r="G622" s="4">
        <v>1290</v>
      </c>
      <c r="H622" s="4" t="str">
        <f>IF(Table1[[#This Row],[actual_price]]&lt;200, "&lt;₹200", IF(Table1[[#This Row],[actual_price]]&lt;=500, "₹200–₹500", "&gt;₹500"))</f>
        <v>&gt;₹500</v>
      </c>
      <c r="I622" s="1">
        <v>0.69</v>
      </c>
      <c r="J622">
        <v>4.2</v>
      </c>
      <c r="K622" s="4">
        <v>206</v>
      </c>
      <c r="L622" s="13">
        <f>Table1[[#This Row],[rating_count]]*Table1[[#This Row],[actual_price]]</f>
        <v>265740</v>
      </c>
      <c r="M622" t="s">
        <v>5092</v>
      </c>
      <c r="N622" t="s">
        <v>5093</v>
      </c>
      <c r="O622" t="s">
        <v>5094</v>
      </c>
      <c r="P622" t="s">
        <v>5095</v>
      </c>
      <c r="Q622">
        <f t="shared" si="18"/>
        <v>8</v>
      </c>
      <c r="R622" t="s">
        <v>5096</v>
      </c>
      <c r="S622" t="s">
        <v>5097</v>
      </c>
    </row>
    <row r="623" spans="1:19">
      <c r="A623" t="s">
        <v>5100</v>
      </c>
      <c r="B623" t="s">
        <v>5101</v>
      </c>
      <c r="C623" t="str">
        <f>TRIM(LEFT(B623, FIND(" ",B623, FIND(" ",B623, FIND(" ",B623)+1)+1)))</f>
        <v>Dell USB Wireless</v>
      </c>
      <c r="D623" t="s">
        <v>5102</v>
      </c>
      <c r="E623" s="6" t="str">
        <f t="shared" si="19"/>
        <v>Computers&amp;Accessories</v>
      </c>
      <c r="F623" s="2">
        <v>1399</v>
      </c>
      <c r="G623" s="4">
        <v>2498</v>
      </c>
      <c r="H623" s="4" t="str">
        <f>IF(Table1[[#This Row],[actual_price]]&lt;200, "&lt;₹200", IF(Table1[[#This Row],[actual_price]]&lt;=500, "₹200–₹500", "&gt;₹500"))</f>
        <v>&gt;₹500</v>
      </c>
      <c r="I623" s="1">
        <v>0.44</v>
      </c>
      <c r="J623">
        <v>4.2</v>
      </c>
      <c r="K623" s="4">
        <v>33717</v>
      </c>
      <c r="L623" s="13">
        <f>Table1[[#This Row],[rating_count]]*Table1[[#This Row],[actual_price]]</f>
        <v>84225066</v>
      </c>
      <c r="M623" t="s">
        <v>5103</v>
      </c>
      <c r="N623" t="s">
        <v>5104</v>
      </c>
      <c r="O623" t="s">
        <v>5105</v>
      </c>
      <c r="P623" t="s">
        <v>5106</v>
      </c>
      <c r="Q623">
        <f t="shared" si="18"/>
        <v>8</v>
      </c>
      <c r="R623" t="s">
        <v>5107</v>
      </c>
      <c r="S623" t="s">
        <v>5108</v>
      </c>
    </row>
    <row r="624" spans="1:19">
      <c r="A624" t="s">
        <v>27</v>
      </c>
      <c r="B624" t="s">
        <v>28</v>
      </c>
      <c r="C624" t="str">
        <f>TRIM(LEFT(B624, FIND(" ",B624, FIND(" ",B624, FIND(" ",B624)+1)+1)))</f>
        <v>Ambrane Unbreakable 60W</v>
      </c>
      <c r="D624" t="s">
        <v>18</v>
      </c>
      <c r="E624" s="6" t="str">
        <f t="shared" si="19"/>
        <v>Computers&amp;Accessories</v>
      </c>
      <c r="F624">
        <v>199</v>
      </c>
      <c r="G624" s="4">
        <v>349</v>
      </c>
      <c r="H624" s="4" t="str">
        <f>IF(Table1[[#This Row],[actual_price]]&lt;200, "&lt;₹200", IF(Table1[[#This Row],[actual_price]]&lt;=500, "₹200–₹500", "&gt;₹500"))</f>
        <v>₹200–₹500</v>
      </c>
      <c r="I624" s="1">
        <v>0.43</v>
      </c>
      <c r="J624">
        <v>4</v>
      </c>
      <c r="K624" s="4">
        <v>43994</v>
      </c>
      <c r="L624" s="13">
        <f>Table1[[#This Row],[rating_count]]*Table1[[#This Row],[actual_price]]</f>
        <v>15353906</v>
      </c>
      <c r="M624" t="s">
        <v>29</v>
      </c>
      <c r="N624" t="s">
        <v>30</v>
      </c>
      <c r="O624" t="s">
        <v>31</v>
      </c>
      <c r="P624" t="s">
        <v>32</v>
      </c>
      <c r="Q624">
        <f t="shared" si="18"/>
        <v>8</v>
      </c>
      <c r="R624" t="s">
        <v>33</v>
      </c>
      <c r="S624" t="s">
        <v>34</v>
      </c>
    </row>
    <row r="625" spans="1:19">
      <c r="A625" t="s">
        <v>37</v>
      </c>
      <c r="B625" t="s">
        <v>38</v>
      </c>
      <c r="C625" t="str">
        <f>TRIM(LEFT(B625, FIND(" ",B625, FIND(" ",B625, FIND(" ",B625)+1)+1)))</f>
        <v>Sounce Fast Phone</v>
      </c>
      <c r="D625" t="s">
        <v>18</v>
      </c>
      <c r="E625" s="6" t="str">
        <f t="shared" si="19"/>
        <v>Computers&amp;Accessories</v>
      </c>
      <c r="F625">
        <v>199</v>
      </c>
      <c r="G625" s="4">
        <v>999</v>
      </c>
      <c r="H625" s="4" t="str">
        <f>IF(Table1[[#This Row],[actual_price]]&lt;200, "&lt;₹200", IF(Table1[[#This Row],[actual_price]]&lt;=500, "₹200–₹500", "&gt;₹500"))</f>
        <v>&gt;₹500</v>
      </c>
      <c r="I625" s="1">
        <v>0.8</v>
      </c>
      <c r="J625">
        <v>3.9</v>
      </c>
      <c r="K625" s="4">
        <v>7928</v>
      </c>
      <c r="L625" s="13">
        <f>Table1[[#This Row],[rating_count]]*Table1[[#This Row],[actual_price]]</f>
        <v>7920072</v>
      </c>
      <c r="M625" t="s">
        <v>39</v>
      </c>
      <c r="N625" t="s">
        <v>40</v>
      </c>
      <c r="O625" t="s">
        <v>41</v>
      </c>
      <c r="P625" t="s">
        <v>42</v>
      </c>
      <c r="Q625">
        <f t="shared" si="18"/>
        <v>8</v>
      </c>
      <c r="R625" t="s">
        <v>43</v>
      </c>
      <c r="S625" t="s">
        <v>44</v>
      </c>
    </row>
    <row r="626" spans="1:19">
      <c r="A626" t="s">
        <v>3290</v>
      </c>
      <c r="B626" t="s">
        <v>3291</v>
      </c>
      <c r="C626" t="str">
        <f>TRIM(LEFT(B626, FIND(" ",B626, FIND(" ",B626, FIND(" ",B626)+1)+1)))</f>
        <v>Noise ColorFit Pro</v>
      </c>
      <c r="D626" t="s">
        <v>2948</v>
      </c>
      <c r="E626" s="6" t="str">
        <f t="shared" si="19"/>
        <v>Electronics</v>
      </c>
      <c r="F626" s="2">
        <v>2998</v>
      </c>
      <c r="G626" s="4">
        <v>5999</v>
      </c>
      <c r="H626" s="4" t="str">
        <f>IF(Table1[[#This Row],[actual_price]]&lt;200, "&lt;₹200", IF(Table1[[#This Row],[actual_price]]&lt;=500, "₹200–₹500", "&gt;₹500"))</f>
        <v>&gt;₹500</v>
      </c>
      <c r="I626" s="1">
        <v>0.5</v>
      </c>
      <c r="J626">
        <v>4.0999999999999996</v>
      </c>
      <c r="K626" s="4">
        <v>5179</v>
      </c>
      <c r="L626" s="13">
        <f>Table1[[#This Row],[rating_count]]*Table1[[#This Row],[actual_price]]</f>
        <v>31068821</v>
      </c>
      <c r="M626" t="s">
        <v>3292</v>
      </c>
      <c r="N626" t="s">
        <v>5113</v>
      </c>
      <c r="O626" t="s">
        <v>5114</v>
      </c>
      <c r="P626" t="s">
        <v>5115</v>
      </c>
      <c r="Q626">
        <f t="shared" si="18"/>
        <v>8</v>
      </c>
      <c r="R626" t="s">
        <v>5116</v>
      </c>
      <c r="S626" t="s">
        <v>5117</v>
      </c>
    </row>
    <row r="627" spans="1:19">
      <c r="A627" t="s">
        <v>5120</v>
      </c>
      <c r="B627" t="s">
        <v>5121</v>
      </c>
      <c r="C627" t="str">
        <f>TRIM(LEFT(B627, FIND(" ",B627, FIND(" ",B627, FIND(" ",B627)+1)+1)))</f>
        <v>Seagate Expansion 1TB</v>
      </c>
      <c r="D627" t="s">
        <v>5122</v>
      </c>
      <c r="E627" s="6" t="str">
        <f t="shared" si="19"/>
        <v>Computers&amp;Accessories</v>
      </c>
      <c r="F627" s="2">
        <v>4098</v>
      </c>
      <c r="G627" s="4">
        <v>4999</v>
      </c>
      <c r="H627" s="4" t="str">
        <f>IF(Table1[[#This Row],[actual_price]]&lt;200, "&lt;₹200", IF(Table1[[#This Row],[actual_price]]&lt;=500, "₹200–₹500", "&gt;₹500"))</f>
        <v>&gt;₹500</v>
      </c>
      <c r="I627" s="1">
        <v>0.18</v>
      </c>
      <c r="J627">
        <v>4.5</v>
      </c>
      <c r="K627" s="4">
        <v>50810</v>
      </c>
      <c r="L627" s="13">
        <f>Table1[[#This Row],[rating_count]]*Table1[[#This Row],[actual_price]]</f>
        <v>253999190</v>
      </c>
      <c r="M627" t="s">
        <v>5123</v>
      </c>
      <c r="N627" t="s">
        <v>5124</v>
      </c>
      <c r="O627" t="s">
        <v>5125</v>
      </c>
      <c r="P627" t="s">
        <v>5126</v>
      </c>
      <c r="Q627">
        <f t="shared" si="18"/>
        <v>8</v>
      </c>
      <c r="R627" t="s">
        <v>5127</v>
      </c>
      <c r="S627" t="s">
        <v>5128</v>
      </c>
    </row>
    <row r="628" spans="1:19">
      <c r="A628" t="s">
        <v>5131</v>
      </c>
      <c r="B628" t="s">
        <v>5132</v>
      </c>
      <c r="C628" t="str">
        <f>TRIM(LEFT(B628, FIND(" ",B628, FIND(" ",B628, FIND(" ",B628)+1)+1)))</f>
        <v>HP w100 480P</v>
      </c>
      <c r="D628" t="s">
        <v>5133</v>
      </c>
      <c r="E628" s="6" t="str">
        <f t="shared" si="19"/>
        <v>Electronics</v>
      </c>
      <c r="F628">
        <v>499</v>
      </c>
      <c r="G628" s="4">
        <v>1999</v>
      </c>
      <c r="H628" s="4" t="str">
        <f>IF(Table1[[#This Row],[actual_price]]&lt;200, "&lt;₹200", IF(Table1[[#This Row],[actual_price]]&lt;=500, "₹200–₹500", "&gt;₹500"))</f>
        <v>&gt;₹500</v>
      </c>
      <c r="I628" s="1">
        <v>0.75</v>
      </c>
      <c r="J628">
        <v>3.7</v>
      </c>
      <c r="K628" s="4">
        <v>3369</v>
      </c>
      <c r="L628" s="13">
        <f>Table1[[#This Row],[rating_count]]*Table1[[#This Row],[actual_price]]</f>
        <v>6734631</v>
      </c>
      <c r="M628" t="s">
        <v>5134</v>
      </c>
      <c r="N628" t="s">
        <v>5135</v>
      </c>
      <c r="O628" t="s">
        <v>5136</v>
      </c>
      <c r="P628" t="s">
        <v>5137</v>
      </c>
      <c r="Q628">
        <f t="shared" si="18"/>
        <v>8</v>
      </c>
      <c r="R628" t="s">
        <v>5138</v>
      </c>
      <c r="S628" t="s">
        <v>5139</v>
      </c>
    </row>
    <row r="629" spans="1:19">
      <c r="A629" t="s">
        <v>5142</v>
      </c>
      <c r="B629" t="s">
        <v>5143</v>
      </c>
      <c r="C629" t="str">
        <f>TRIM(LEFT(B629, FIND(" ",B629, FIND(" ",B629, FIND(" ",B629)+1)+1)))</f>
        <v>ZEBRONICS Zeb-Dash Plus</v>
      </c>
      <c r="D629" t="s">
        <v>4845</v>
      </c>
      <c r="E629" s="6" t="str">
        <f t="shared" si="19"/>
        <v>Computers&amp;Accessories</v>
      </c>
      <c r="F629">
        <v>299</v>
      </c>
      <c r="G629" s="4">
        <v>449</v>
      </c>
      <c r="H629" s="4" t="str">
        <f>IF(Table1[[#This Row],[actual_price]]&lt;200, "&lt;₹200", IF(Table1[[#This Row],[actual_price]]&lt;=500, "₹200–₹500", "&gt;₹500"))</f>
        <v>₹200–₹500</v>
      </c>
      <c r="I629" s="1">
        <v>0.33</v>
      </c>
      <c r="J629">
        <v>3.5</v>
      </c>
      <c r="K629" s="4">
        <v>11827</v>
      </c>
      <c r="L629" s="13">
        <f>Table1[[#This Row],[rating_count]]*Table1[[#This Row],[actual_price]]</f>
        <v>5310323</v>
      </c>
      <c r="M629" t="s">
        <v>5144</v>
      </c>
      <c r="N629" t="s">
        <v>5145</v>
      </c>
      <c r="O629" t="s">
        <v>5146</v>
      </c>
      <c r="P629" t="s">
        <v>5147</v>
      </c>
      <c r="Q629">
        <f t="shared" si="18"/>
        <v>8</v>
      </c>
      <c r="R629" t="s">
        <v>5148</v>
      </c>
      <c r="S629" t="s">
        <v>5149</v>
      </c>
    </row>
    <row r="630" spans="1:19">
      <c r="A630" t="s">
        <v>47</v>
      </c>
      <c r="B630" t="s">
        <v>48</v>
      </c>
      <c r="C630" t="str">
        <f>TRIM(LEFT(B630, FIND(" ",B630, FIND(" ",B630, FIND(" ",B630)+1)+1)))</f>
        <v>boAt Deuce USB</v>
      </c>
      <c r="D630" t="s">
        <v>18</v>
      </c>
      <c r="E630" s="6" t="str">
        <f t="shared" si="19"/>
        <v>Computers&amp;Accessories</v>
      </c>
      <c r="F630">
        <v>329</v>
      </c>
      <c r="G630" s="4">
        <v>699</v>
      </c>
      <c r="H630" s="4" t="str">
        <f>IF(Table1[[#This Row],[actual_price]]&lt;200, "&lt;₹200", IF(Table1[[#This Row],[actual_price]]&lt;=500, "₹200–₹500", "&gt;₹500"))</f>
        <v>&gt;₹500</v>
      </c>
      <c r="I630" s="1">
        <v>0.53</v>
      </c>
      <c r="J630">
        <v>4.2</v>
      </c>
      <c r="K630" s="4">
        <v>94364</v>
      </c>
      <c r="L630" s="13">
        <f>Table1[[#This Row],[rating_count]]*Table1[[#This Row],[actual_price]]</f>
        <v>65960436</v>
      </c>
      <c r="M630" t="s">
        <v>49</v>
      </c>
      <c r="N630" t="s">
        <v>50</v>
      </c>
      <c r="O630" t="s">
        <v>51</v>
      </c>
      <c r="P630" t="s">
        <v>52</v>
      </c>
      <c r="Q630">
        <f t="shared" si="18"/>
        <v>8</v>
      </c>
      <c r="R630" t="s">
        <v>53</v>
      </c>
      <c r="S630" t="s">
        <v>54</v>
      </c>
    </row>
    <row r="631" spans="1:19">
      <c r="A631" t="s">
        <v>5154</v>
      </c>
      <c r="B631" t="s">
        <v>5155</v>
      </c>
      <c r="C631" t="str">
        <f>TRIM(LEFT(B631, FIND(" ",B631, FIND(" ",B631, FIND(" ",B631)+1)+1)))</f>
        <v>Zebronics Zeb-Companion 107</v>
      </c>
      <c r="D631" t="s">
        <v>5102</v>
      </c>
      <c r="E631" s="6" t="str">
        <f t="shared" si="19"/>
        <v>Computers&amp;Accessories</v>
      </c>
      <c r="F631">
        <v>699</v>
      </c>
      <c r="G631" s="4">
        <v>999</v>
      </c>
      <c r="H631" s="4" t="str">
        <f>IF(Table1[[#This Row],[actual_price]]&lt;200, "&lt;₹200", IF(Table1[[#This Row],[actual_price]]&lt;=500, "₹200–₹500", "&gt;₹500"))</f>
        <v>&gt;₹500</v>
      </c>
      <c r="I631" s="1">
        <v>0.3</v>
      </c>
      <c r="J631">
        <v>3.5</v>
      </c>
      <c r="K631" s="4">
        <v>15295</v>
      </c>
      <c r="L631" s="13">
        <f>Table1[[#This Row],[rating_count]]*Table1[[#This Row],[actual_price]]</f>
        <v>15279705</v>
      </c>
      <c r="M631" t="s">
        <v>5156</v>
      </c>
      <c r="N631" t="s">
        <v>5157</v>
      </c>
      <c r="O631" t="s">
        <v>5158</v>
      </c>
      <c r="P631" t="s">
        <v>5159</v>
      </c>
      <c r="Q631">
        <f t="shared" si="18"/>
        <v>8</v>
      </c>
      <c r="R631" t="s">
        <v>5160</v>
      </c>
      <c r="S631" t="s">
        <v>5161</v>
      </c>
    </row>
    <row r="632" spans="1:19">
      <c r="A632" t="s">
        <v>5164</v>
      </c>
      <c r="B632" t="s">
        <v>5165</v>
      </c>
      <c r="C632" t="str">
        <f>TRIM(LEFT(B632, FIND(" ",B632, FIND(" ",B632, FIND(" ",B632)+1)+1)))</f>
        <v>SYVO WT 3130</v>
      </c>
      <c r="D632" t="s">
        <v>5166</v>
      </c>
      <c r="E632" s="6" t="str">
        <f t="shared" si="19"/>
        <v>Electronics</v>
      </c>
      <c r="F632">
        <v>799</v>
      </c>
      <c r="G632" s="4">
        <v>3990</v>
      </c>
      <c r="H632" s="4" t="str">
        <f>IF(Table1[[#This Row],[actual_price]]&lt;200, "&lt;₹200", IF(Table1[[#This Row],[actual_price]]&lt;=500, "₹200–₹500", "&gt;₹500"))</f>
        <v>&gt;₹500</v>
      </c>
      <c r="I632" s="1">
        <v>0.8</v>
      </c>
      <c r="J632">
        <v>4.3</v>
      </c>
      <c r="K632" s="4">
        <v>27139</v>
      </c>
      <c r="L632" s="13">
        <f>Table1[[#This Row],[rating_count]]*Table1[[#This Row],[actual_price]]</f>
        <v>108284610</v>
      </c>
      <c r="M632" t="s">
        <v>5167</v>
      </c>
      <c r="N632" t="s">
        <v>5168</v>
      </c>
      <c r="O632" t="s">
        <v>5169</v>
      </c>
      <c r="P632" t="s">
        <v>5170</v>
      </c>
      <c r="Q632">
        <f t="shared" si="18"/>
        <v>8</v>
      </c>
      <c r="R632" t="s">
        <v>5171</v>
      </c>
      <c r="S632" t="s">
        <v>5172</v>
      </c>
    </row>
    <row r="633" spans="1:19">
      <c r="A633" t="s">
        <v>5175</v>
      </c>
      <c r="B633" t="s">
        <v>5176</v>
      </c>
      <c r="C633" t="str">
        <f>TRIM(LEFT(B633, FIND(" ",B633, FIND(" ",B633, FIND(" ",B633)+1)+1)))</f>
        <v>Boult Audio Airbass</v>
      </c>
      <c r="D633" t="s">
        <v>3066</v>
      </c>
      <c r="E633" s="6" t="str">
        <f t="shared" si="19"/>
        <v>Electronics</v>
      </c>
      <c r="F633" s="2">
        <v>1399</v>
      </c>
      <c r="G633" s="4">
        <v>5499</v>
      </c>
      <c r="H633" s="4" t="str">
        <f>IF(Table1[[#This Row],[actual_price]]&lt;200, "&lt;₹200", IF(Table1[[#This Row],[actual_price]]&lt;=500, "₹200–₹500", "&gt;₹500"))</f>
        <v>&gt;₹500</v>
      </c>
      <c r="I633" s="1">
        <v>0.75</v>
      </c>
      <c r="J633">
        <v>3.9</v>
      </c>
      <c r="K633" s="4">
        <v>9504</v>
      </c>
      <c r="L633" s="13">
        <f>Table1[[#This Row],[rating_count]]*Table1[[#This Row],[actual_price]]</f>
        <v>52262496</v>
      </c>
      <c r="M633" t="s">
        <v>5177</v>
      </c>
      <c r="N633" t="s">
        <v>5178</v>
      </c>
      <c r="O633" t="s">
        <v>5179</v>
      </c>
      <c r="P633" t="s">
        <v>5180</v>
      </c>
      <c r="Q633">
        <f t="shared" si="18"/>
        <v>8</v>
      </c>
      <c r="R633" t="s">
        <v>5181</v>
      </c>
      <c r="S633" t="s">
        <v>5182</v>
      </c>
    </row>
    <row r="634" spans="1:19">
      <c r="A634" t="s">
        <v>57</v>
      </c>
      <c r="B634" t="s">
        <v>58</v>
      </c>
      <c r="C634" t="str">
        <f>TRIM(LEFT(B634, FIND(" ",B634, FIND(" ",B634, FIND(" ",B634)+1)+1)))</f>
        <v>Portronics Konnect L</v>
      </c>
      <c r="D634" t="s">
        <v>18</v>
      </c>
      <c r="E634" s="6" t="str">
        <f t="shared" si="19"/>
        <v>Computers&amp;Accessories</v>
      </c>
      <c r="F634">
        <v>154</v>
      </c>
      <c r="G634" s="4">
        <v>399</v>
      </c>
      <c r="H634" s="4" t="str">
        <f>IF(Table1[[#This Row],[actual_price]]&lt;200, "&lt;₹200", IF(Table1[[#This Row],[actual_price]]&lt;=500, "₹200–₹500", "&gt;₹500"))</f>
        <v>₹200–₹500</v>
      </c>
      <c r="I634" s="1">
        <v>0.61</v>
      </c>
      <c r="J634">
        <v>4.2</v>
      </c>
      <c r="K634" s="4">
        <v>16905</v>
      </c>
      <c r="L634" s="13">
        <f>Table1[[#This Row],[rating_count]]*Table1[[#This Row],[actual_price]]</f>
        <v>6745095</v>
      </c>
      <c r="M634" t="s">
        <v>59</v>
      </c>
      <c r="N634" t="s">
        <v>60</v>
      </c>
      <c r="O634" t="s">
        <v>61</v>
      </c>
      <c r="P634" t="s">
        <v>62</v>
      </c>
      <c r="Q634">
        <f t="shared" si="18"/>
        <v>8</v>
      </c>
      <c r="R634" t="s">
        <v>63</v>
      </c>
      <c r="S634" t="s">
        <v>13023</v>
      </c>
    </row>
    <row r="635" spans="1:19">
      <c r="A635" t="s">
        <v>5187</v>
      </c>
      <c r="B635" t="s">
        <v>5188</v>
      </c>
      <c r="C635" t="str">
        <f>TRIM(LEFT(B635, FIND(" ",B635, FIND(" ",B635, FIND(" ",B635)+1)+1)))</f>
        <v>SanDisk Ultra Flair</v>
      </c>
      <c r="D635" t="s">
        <v>4834</v>
      </c>
      <c r="E635" s="6" t="str">
        <f t="shared" si="19"/>
        <v>Computers&amp;Accessories</v>
      </c>
      <c r="F635">
        <v>519</v>
      </c>
      <c r="G635" s="4">
        <v>1350</v>
      </c>
      <c r="H635" s="4" t="str">
        <f>IF(Table1[[#This Row],[actual_price]]&lt;200, "&lt;₹200", IF(Table1[[#This Row],[actual_price]]&lt;=500, "₹200–₹500", "&gt;₹500"))</f>
        <v>&gt;₹500</v>
      </c>
      <c r="I635" s="1">
        <v>0.62</v>
      </c>
      <c r="J635">
        <v>4.3</v>
      </c>
      <c r="K635" s="4">
        <v>30058</v>
      </c>
      <c r="L635" s="13">
        <f>Table1[[#This Row],[rating_count]]*Table1[[#This Row],[actual_price]]</f>
        <v>40578300</v>
      </c>
      <c r="M635" t="s">
        <v>5189</v>
      </c>
      <c r="N635" t="s">
        <v>5190</v>
      </c>
      <c r="O635" t="s">
        <v>5191</v>
      </c>
      <c r="P635" t="s">
        <v>5192</v>
      </c>
      <c r="Q635">
        <f t="shared" si="18"/>
        <v>8</v>
      </c>
      <c r="R635" t="s">
        <v>5193</v>
      </c>
      <c r="S635" t="s">
        <v>5194</v>
      </c>
    </row>
    <row r="636" spans="1:19">
      <c r="A636" t="s">
        <v>3421</v>
      </c>
      <c r="B636" t="s">
        <v>3422</v>
      </c>
      <c r="C636" t="str">
        <f>TRIM(LEFT(B636, FIND(" ",B636, FIND(" ",B636, FIND(" ",B636)+1)+1)))</f>
        <v>boAt Xtend Smartwatch</v>
      </c>
      <c r="D636" t="s">
        <v>2948</v>
      </c>
      <c r="E636" s="6" t="str">
        <f t="shared" si="19"/>
        <v>Electronics</v>
      </c>
      <c r="F636" s="2">
        <v>2299</v>
      </c>
      <c r="G636" s="4">
        <v>7990</v>
      </c>
      <c r="H636" s="4" t="str">
        <f>IF(Table1[[#This Row],[actual_price]]&lt;200, "&lt;₹200", IF(Table1[[#This Row],[actual_price]]&lt;=500, "₹200–₹500", "&gt;₹500"))</f>
        <v>&gt;₹500</v>
      </c>
      <c r="I636" s="1">
        <v>0.71</v>
      </c>
      <c r="J636">
        <v>4.2</v>
      </c>
      <c r="K636" s="4">
        <v>69619</v>
      </c>
      <c r="L636" s="13">
        <f>Table1[[#This Row],[rating_count]]*Table1[[#This Row],[actual_price]]</f>
        <v>556255810</v>
      </c>
      <c r="M636" t="s">
        <v>3423</v>
      </c>
      <c r="N636" t="s">
        <v>3424</v>
      </c>
      <c r="O636" t="s">
        <v>3425</v>
      </c>
      <c r="P636" t="s">
        <v>3426</v>
      </c>
      <c r="Q636">
        <f t="shared" si="18"/>
        <v>8</v>
      </c>
      <c r="R636" t="s">
        <v>3427</v>
      </c>
      <c r="S636" t="s">
        <v>3428</v>
      </c>
    </row>
    <row r="637" spans="1:19">
      <c r="A637" t="s">
        <v>3431</v>
      </c>
      <c r="B637" t="s">
        <v>3432</v>
      </c>
      <c r="C637" t="str">
        <f>TRIM(LEFT(B637, FIND(" ",B637, FIND(" ",B637, FIND(" ",B637)+1)+1)))</f>
        <v>Tygot Bluetooth Extendable</v>
      </c>
      <c r="D637" t="s">
        <v>3433</v>
      </c>
      <c r="E637" s="6" t="str">
        <f t="shared" si="19"/>
        <v>Electronics</v>
      </c>
      <c r="F637">
        <v>399</v>
      </c>
      <c r="G637" s="4">
        <v>1999</v>
      </c>
      <c r="H637" s="4" t="str">
        <f>IF(Table1[[#This Row],[actual_price]]&lt;200, "&lt;₹200", IF(Table1[[#This Row],[actual_price]]&lt;=500, "₹200–₹500", "&gt;₹500"))</f>
        <v>&gt;₹500</v>
      </c>
      <c r="I637" s="1">
        <v>0.8</v>
      </c>
      <c r="J637">
        <v>4</v>
      </c>
      <c r="K637" s="4">
        <v>3382</v>
      </c>
      <c r="L637" s="13">
        <f>Table1[[#This Row],[rating_count]]*Table1[[#This Row],[actual_price]]</f>
        <v>6760618</v>
      </c>
      <c r="M637" t="s">
        <v>3434</v>
      </c>
      <c r="N637" t="s">
        <v>3435</v>
      </c>
      <c r="O637" t="s">
        <v>3436</v>
      </c>
      <c r="P637" t="s">
        <v>3437</v>
      </c>
      <c r="Q637">
        <f t="shared" si="18"/>
        <v>8</v>
      </c>
      <c r="R637" t="s">
        <v>3438</v>
      </c>
      <c r="S637" t="s">
        <v>13037</v>
      </c>
    </row>
    <row r="638" spans="1:19">
      <c r="A638" t="s">
        <v>5201</v>
      </c>
      <c r="B638" t="s">
        <v>5202</v>
      </c>
      <c r="C638" t="str">
        <f>TRIM(LEFT(B638, FIND(" ",B638, FIND(" ",B638, FIND(" ",B638)+1)+1)))</f>
        <v>boAt Rockerz 330</v>
      </c>
      <c r="D638" t="s">
        <v>3066</v>
      </c>
      <c r="E638" s="6" t="str">
        <f t="shared" si="19"/>
        <v>Electronics</v>
      </c>
      <c r="F638" s="2">
        <v>1499</v>
      </c>
      <c r="G638" s="4">
        <v>3990</v>
      </c>
      <c r="H638" s="4" t="str">
        <f>IF(Table1[[#This Row],[actual_price]]&lt;200, "&lt;₹200", IF(Table1[[#This Row],[actual_price]]&lt;=500, "₹200–₹500", "&gt;₹500"))</f>
        <v>&gt;₹500</v>
      </c>
      <c r="I638" s="1">
        <v>0.62</v>
      </c>
      <c r="J638">
        <v>4.0999999999999996</v>
      </c>
      <c r="K638" s="4">
        <v>109864</v>
      </c>
      <c r="L638" s="13">
        <f>Table1[[#This Row],[rating_count]]*Table1[[#This Row],[actual_price]]</f>
        <v>438357360</v>
      </c>
      <c r="M638" t="s">
        <v>5203</v>
      </c>
      <c r="N638" t="s">
        <v>5204</v>
      </c>
      <c r="O638" t="s">
        <v>5205</v>
      </c>
      <c r="P638" t="s">
        <v>5206</v>
      </c>
      <c r="Q638">
        <f t="shared" si="18"/>
        <v>5</v>
      </c>
      <c r="R638" t="s">
        <v>5207</v>
      </c>
      <c r="S638" t="s">
        <v>5208</v>
      </c>
    </row>
    <row r="639" spans="1:19">
      <c r="A639" t="s">
        <v>5211</v>
      </c>
      <c r="B639" t="s">
        <v>5212</v>
      </c>
      <c r="C639" t="str">
        <f>TRIM(LEFT(B639, FIND(" ",B639, FIND(" ",B639, FIND(" ",B639)+1)+1)))</f>
        <v>Casio FX-991ES Plus-2nd</v>
      </c>
      <c r="D639" t="s">
        <v>5213</v>
      </c>
      <c r="E639" s="6" t="str">
        <f t="shared" si="19"/>
        <v>OfficeProducts</v>
      </c>
      <c r="F639" s="2">
        <v>1295</v>
      </c>
      <c r="G639" s="4">
        <v>1295</v>
      </c>
      <c r="H639" s="4" t="str">
        <f>IF(Table1[[#This Row],[actual_price]]&lt;200, "&lt;₹200", IF(Table1[[#This Row],[actual_price]]&lt;=500, "₹200–₹500", "&gt;₹500"))</f>
        <v>&gt;₹500</v>
      </c>
      <c r="I639" s="1">
        <v>0</v>
      </c>
      <c r="J639">
        <v>4.5</v>
      </c>
      <c r="K639" s="4">
        <v>5760</v>
      </c>
      <c r="L639" s="13">
        <f>Table1[[#This Row],[rating_count]]*Table1[[#This Row],[actual_price]]</f>
        <v>7459200</v>
      </c>
      <c r="M639" t="s">
        <v>5214</v>
      </c>
      <c r="N639" t="s">
        <v>5215</v>
      </c>
      <c r="O639" t="s">
        <v>5216</v>
      </c>
      <c r="P639" t="s">
        <v>5217</v>
      </c>
      <c r="Q639">
        <f t="shared" si="18"/>
        <v>8</v>
      </c>
      <c r="R639" t="s">
        <v>5218</v>
      </c>
      <c r="S639" t="s">
        <v>13045</v>
      </c>
    </row>
    <row r="640" spans="1:19">
      <c r="A640" t="s">
        <v>5221</v>
      </c>
      <c r="B640" t="s">
        <v>5222</v>
      </c>
      <c r="C640" t="str">
        <f>TRIM(LEFT(B640, FIND(" ",B640, FIND(" ",B640, FIND(" ",B640)+1)+1)))</f>
        <v>TP-Link AC750 Wifi</v>
      </c>
      <c r="D640" t="s">
        <v>5223</v>
      </c>
      <c r="E640" s="6" t="str">
        <f t="shared" si="19"/>
        <v>Computers&amp;Accessories</v>
      </c>
      <c r="F640" s="2">
        <v>1889</v>
      </c>
      <c r="G640" s="4">
        <v>5499</v>
      </c>
      <c r="H640" s="4" t="str">
        <f>IF(Table1[[#This Row],[actual_price]]&lt;200, "&lt;₹200", IF(Table1[[#This Row],[actual_price]]&lt;=500, "₹200–₹500", "&gt;₹500"))</f>
        <v>&gt;₹500</v>
      </c>
      <c r="I640" s="1">
        <v>0.66</v>
      </c>
      <c r="J640">
        <v>4.2</v>
      </c>
      <c r="K640" s="4">
        <v>49551</v>
      </c>
      <c r="L640" s="13">
        <f>Table1[[#This Row],[rating_count]]*Table1[[#This Row],[actual_price]]</f>
        <v>272480949</v>
      </c>
      <c r="M640" t="s">
        <v>5224</v>
      </c>
      <c r="N640" t="s">
        <v>5225</v>
      </c>
      <c r="O640" t="s">
        <v>5226</v>
      </c>
      <c r="P640" t="s">
        <v>5227</v>
      </c>
      <c r="Q640">
        <f t="shared" si="18"/>
        <v>8</v>
      </c>
      <c r="R640" t="s">
        <v>5228</v>
      </c>
      <c r="S640" t="s">
        <v>5229</v>
      </c>
    </row>
    <row r="641" spans="1:19">
      <c r="A641" t="s">
        <v>5232</v>
      </c>
      <c r="B641" t="s">
        <v>5233</v>
      </c>
      <c r="C641" t="str">
        <f>TRIM(LEFT(B641, FIND(" ",B641, FIND(" ",B641, FIND(" ",B641)+1)+1)))</f>
        <v>boAt Bassheads 242</v>
      </c>
      <c r="D641" t="s">
        <v>3066</v>
      </c>
      <c r="E641" s="6" t="str">
        <f t="shared" si="19"/>
        <v>Electronics</v>
      </c>
      <c r="F641">
        <v>455</v>
      </c>
      <c r="G641" s="4">
        <v>1490</v>
      </c>
      <c r="H641" s="4" t="str">
        <f>IF(Table1[[#This Row],[actual_price]]&lt;200, "&lt;₹200", IF(Table1[[#This Row],[actual_price]]&lt;=500, "₹200–₹500", "&gt;₹500"))</f>
        <v>&gt;₹500</v>
      </c>
      <c r="I641" s="1">
        <v>0.69</v>
      </c>
      <c r="J641">
        <v>4.0999999999999996</v>
      </c>
      <c r="K641" s="4">
        <v>161677</v>
      </c>
      <c r="L641" s="13">
        <f>Table1[[#This Row],[rating_count]]*Table1[[#This Row],[actual_price]]</f>
        <v>240898730</v>
      </c>
      <c r="M641" t="s">
        <v>5234</v>
      </c>
      <c r="N641" t="s">
        <v>5235</v>
      </c>
      <c r="O641" t="s">
        <v>5236</v>
      </c>
      <c r="P641" t="s">
        <v>5237</v>
      </c>
      <c r="Q641">
        <f t="shared" si="18"/>
        <v>8</v>
      </c>
      <c r="R641" t="s">
        <v>5238</v>
      </c>
      <c r="S641" t="s">
        <v>5239</v>
      </c>
    </row>
    <row r="642" spans="1:19">
      <c r="A642" t="s">
        <v>5242</v>
      </c>
      <c r="B642" t="s">
        <v>5243</v>
      </c>
      <c r="C642" t="str">
        <f>TRIM(LEFT(B642, FIND(" ",B642, FIND(" ",B642, FIND(" ",B642)+1)+1)))</f>
        <v>DIGITEK¬Æ (DTR 260</v>
      </c>
      <c r="D642" t="s">
        <v>5244</v>
      </c>
      <c r="E642" s="6" t="str">
        <f t="shared" si="19"/>
        <v>Electronics</v>
      </c>
      <c r="F642">
        <v>399</v>
      </c>
      <c r="G642" s="4">
        <v>995</v>
      </c>
      <c r="H642" s="4" t="str">
        <f>IF(Table1[[#This Row],[actual_price]]&lt;200, "&lt;₹200", IF(Table1[[#This Row],[actual_price]]&lt;=500, "₹200–₹500", "&gt;₹500"))</f>
        <v>&gt;₹500</v>
      </c>
      <c r="I642" s="1">
        <v>0.6</v>
      </c>
      <c r="J642">
        <v>3.9</v>
      </c>
      <c r="K642" s="4">
        <v>21372</v>
      </c>
      <c r="L642" s="13">
        <f>Table1[[#This Row],[rating_count]]*Table1[[#This Row],[actual_price]]</f>
        <v>21265140</v>
      </c>
      <c r="M642" t="s">
        <v>5245</v>
      </c>
      <c r="N642" t="s">
        <v>5246</v>
      </c>
      <c r="O642" t="s">
        <v>5247</v>
      </c>
      <c r="P642" t="s">
        <v>5248</v>
      </c>
      <c r="Q642">
        <f t="shared" ref="Q642:Q705" si="20">IF(P642="",0,LEN(O642)-LEN(SUBSTITUTE(O642,",",""))+1)</f>
        <v>8</v>
      </c>
      <c r="R642" t="s">
        <v>5249</v>
      </c>
      <c r="S642" t="s">
        <v>13046</v>
      </c>
    </row>
    <row r="643" spans="1:19">
      <c r="A643" t="s">
        <v>3441</v>
      </c>
      <c r="B643" t="s">
        <v>3442</v>
      </c>
      <c r="C643" t="str">
        <f>TRIM(LEFT(B643, FIND(" ",B643, FIND(" ",B643, FIND(" ",B643)+1)+1)))</f>
        <v>Samsung EVO Plus</v>
      </c>
      <c r="D643" t="s">
        <v>3024</v>
      </c>
      <c r="E643" s="6" t="str">
        <f t="shared" ref="E643:E706" si="21">LEFT(D643, FIND("|", D643 &amp; "|") - 1)</f>
        <v>Electronics</v>
      </c>
      <c r="F643" s="2">
        <v>1059</v>
      </c>
      <c r="G643" s="4">
        <v>3999</v>
      </c>
      <c r="H643" s="4" t="str">
        <f>IF(Table1[[#This Row],[actual_price]]&lt;200, "&lt;₹200", IF(Table1[[#This Row],[actual_price]]&lt;=500, "₹200–₹500", "&gt;₹500"))</f>
        <v>&gt;₹500</v>
      </c>
      <c r="I643" s="1">
        <v>0.74</v>
      </c>
      <c r="J643">
        <v>4.3</v>
      </c>
      <c r="K643" s="4">
        <v>140035</v>
      </c>
      <c r="L643" s="13">
        <f>Table1[[#This Row],[rating_count]]*Table1[[#This Row],[actual_price]]</f>
        <v>559999965</v>
      </c>
      <c r="M643" t="s">
        <v>3443</v>
      </c>
      <c r="N643" t="s">
        <v>5252</v>
      </c>
      <c r="O643" t="s">
        <v>5253</v>
      </c>
      <c r="P643" t="s">
        <v>5254</v>
      </c>
      <c r="Q643">
        <f t="shared" si="20"/>
        <v>8</v>
      </c>
      <c r="R643" t="s">
        <v>5255</v>
      </c>
      <c r="S643" t="s">
        <v>5256</v>
      </c>
    </row>
    <row r="644" spans="1:19">
      <c r="A644" t="s">
        <v>66</v>
      </c>
      <c r="B644" t="s">
        <v>67</v>
      </c>
      <c r="C644" t="str">
        <f>TRIM(LEFT(B644, FIND(" ",B644, FIND(" ",B644, FIND(" ",B644)+1)+1)))</f>
        <v>pTron Solero TB301</v>
      </c>
      <c r="D644" t="s">
        <v>18</v>
      </c>
      <c r="E644" s="6" t="str">
        <f t="shared" si="21"/>
        <v>Computers&amp;Accessories</v>
      </c>
      <c r="F644">
        <v>149</v>
      </c>
      <c r="G644" s="4">
        <v>1000</v>
      </c>
      <c r="H644" s="4" t="str">
        <f>IF(Table1[[#This Row],[actual_price]]&lt;200, "&lt;₹200", IF(Table1[[#This Row],[actual_price]]&lt;=500, "₹200–₹500", "&gt;₹500"))</f>
        <v>&gt;₹500</v>
      </c>
      <c r="I644" s="1">
        <v>0.85</v>
      </c>
      <c r="J644">
        <v>3.9</v>
      </c>
      <c r="K644" s="4">
        <v>24870</v>
      </c>
      <c r="L644" s="13">
        <f>Table1[[#This Row],[rating_count]]*Table1[[#This Row],[actual_price]]</f>
        <v>24870000</v>
      </c>
      <c r="M644" t="s">
        <v>68</v>
      </c>
      <c r="N644" t="s">
        <v>69</v>
      </c>
      <c r="O644" t="s">
        <v>70</v>
      </c>
      <c r="P644" t="s">
        <v>71</v>
      </c>
      <c r="Q644">
        <f t="shared" si="20"/>
        <v>9</v>
      </c>
      <c r="R644" t="s">
        <v>72</v>
      </c>
      <c r="S644" t="s">
        <v>73</v>
      </c>
    </row>
    <row r="645" spans="1:19">
      <c r="A645" t="s">
        <v>5260</v>
      </c>
      <c r="B645" t="s">
        <v>5261</v>
      </c>
      <c r="C645" t="str">
        <f>TRIM(LEFT(B645, FIND(" ",B645, FIND(" ",B645, FIND(" ",B645)+1)+1)))</f>
        <v>HP 805 Black</v>
      </c>
      <c r="D645" t="s">
        <v>5262</v>
      </c>
      <c r="E645" s="6" t="str">
        <f t="shared" si="21"/>
        <v>Computers&amp;Accessories</v>
      </c>
      <c r="F645">
        <v>717</v>
      </c>
      <c r="G645" s="4">
        <v>761</v>
      </c>
      <c r="H645" s="4" t="str">
        <f>IF(Table1[[#This Row],[actual_price]]&lt;200, "&lt;₹200", IF(Table1[[#This Row],[actual_price]]&lt;=500, "₹200–₹500", "&gt;₹500"))</f>
        <v>&gt;₹500</v>
      </c>
      <c r="I645" s="1">
        <v>0.06</v>
      </c>
      <c r="J645">
        <v>4</v>
      </c>
      <c r="K645" s="4">
        <v>7199</v>
      </c>
      <c r="L645" s="13">
        <f>Table1[[#This Row],[rating_count]]*Table1[[#This Row],[actual_price]]</f>
        <v>5478439</v>
      </c>
      <c r="M645" t="s">
        <v>5263</v>
      </c>
      <c r="N645" t="s">
        <v>5264</v>
      </c>
      <c r="O645" t="s">
        <v>5265</v>
      </c>
      <c r="P645" t="s">
        <v>5266</v>
      </c>
      <c r="Q645">
        <f t="shared" si="20"/>
        <v>8</v>
      </c>
      <c r="R645" t="s">
        <v>5267</v>
      </c>
      <c r="S645" t="s">
        <v>5268</v>
      </c>
    </row>
    <row r="646" spans="1:19">
      <c r="A646" t="s">
        <v>3517</v>
      </c>
      <c r="B646" t="s">
        <v>3518</v>
      </c>
      <c r="C646" t="str">
        <f>TRIM(LEFT(B646, FIND(" ",B646, FIND(" ",B646, FIND(" ",B646)+1)+1)))</f>
        <v>Sounce Spiral Charger</v>
      </c>
      <c r="D646" t="s">
        <v>3519</v>
      </c>
      <c r="E646" s="6" t="str">
        <f t="shared" si="21"/>
        <v>Computers&amp;Accessories</v>
      </c>
      <c r="F646">
        <v>99</v>
      </c>
      <c r="G646" s="4">
        <v>999</v>
      </c>
      <c r="H646" s="4" t="str">
        <f>IF(Table1[[#This Row],[actual_price]]&lt;200, "&lt;₹200", IF(Table1[[#This Row],[actual_price]]&lt;=500, "₹200–₹500", "&gt;₹500"))</f>
        <v>&gt;₹500</v>
      </c>
      <c r="I646" s="1">
        <v>0.9</v>
      </c>
      <c r="J646">
        <v>4</v>
      </c>
      <c r="K646" s="4">
        <v>1396</v>
      </c>
      <c r="L646" s="13">
        <f>Table1[[#This Row],[rating_count]]*Table1[[#This Row],[actual_price]]</f>
        <v>1394604</v>
      </c>
      <c r="M646" t="s">
        <v>3520</v>
      </c>
      <c r="N646" t="s">
        <v>3521</v>
      </c>
      <c r="O646" t="s">
        <v>3522</v>
      </c>
      <c r="P646" t="s">
        <v>3523</v>
      </c>
      <c r="Q646">
        <f t="shared" si="20"/>
        <v>8</v>
      </c>
      <c r="R646" t="s">
        <v>3524</v>
      </c>
      <c r="S646" t="s">
        <v>3525</v>
      </c>
    </row>
    <row r="647" spans="1:19">
      <c r="A647" t="s">
        <v>5273</v>
      </c>
      <c r="B647" t="s">
        <v>5274</v>
      </c>
      <c r="C647" t="str">
        <f>TRIM(LEFT(B647, FIND(" ",B647, FIND(" ",B647, FIND(" ",B647)+1)+1)))</f>
        <v>GIZGA essentials Universal</v>
      </c>
      <c r="D647" t="s">
        <v>5275</v>
      </c>
      <c r="E647" s="6" t="str">
        <f t="shared" si="21"/>
        <v>Computers&amp;Accessories</v>
      </c>
      <c r="F647">
        <v>39</v>
      </c>
      <c r="G647" s="4">
        <v>299</v>
      </c>
      <c r="H647" s="4" t="str">
        <f>IF(Table1[[#This Row],[actual_price]]&lt;200, "&lt;₹200", IF(Table1[[#This Row],[actual_price]]&lt;=500, "₹200–₹500", "&gt;₹500"))</f>
        <v>₹200–₹500</v>
      </c>
      <c r="I647" s="1">
        <v>0.87</v>
      </c>
      <c r="J647">
        <v>3.5</v>
      </c>
      <c r="K647" s="4">
        <v>15233</v>
      </c>
      <c r="L647" s="13">
        <f>Table1[[#This Row],[rating_count]]*Table1[[#This Row],[actual_price]]</f>
        <v>4554667</v>
      </c>
      <c r="M647" t="s">
        <v>5276</v>
      </c>
      <c r="N647" t="s">
        <v>5277</v>
      </c>
      <c r="O647" t="s">
        <v>5278</v>
      </c>
      <c r="P647" t="s">
        <v>5279</v>
      </c>
      <c r="Q647">
        <f t="shared" si="20"/>
        <v>8</v>
      </c>
      <c r="R647" t="s">
        <v>5280</v>
      </c>
      <c r="S647" t="s">
        <v>5281</v>
      </c>
    </row>
    <row r="648" spans="1:19">
      <c r="A648" t="s">
        <v>5284</v>
      </c>
      <c r="B648" t="s">
        <v>5285</v>
      </c>
      <c r="C648" t="str">
        <f>TRIM(LEFT(B648, FIND(" ",B648, FIND(" ",B648, FIND(" ",B648)+1)+1)))</f>
        <v>SanDisk Ultra 128</v>
      </c>
      <c r="D648" t="s">
        <v>4834</v>
      </c>
      <c r="E648" s="6" t="str">
        <f t="shared" si="21"/>
        <v>Computers&amp;Accessories</v>
      </c>
      <c r="F648">
        <v>889</v>
      </c>
      <c r="G648" s="4">
        <v>2500</v>
      </c>
      <c r="H648" s="4" t="str">
        <f>IF(Table1[[#This Row],[actual_price]]&lt;200, "&lt;₹200", IF(Table1[[#This Row],[actual_price]]&lt;=500, "₹200–₹500", "&gt;₹500"))</f>
        <v>&gt;₹500</v>
      </c>
      <c r="I648" s="1">
        <v>0.64</v>
      </c>
      <c r="J648">
        <v>4.3</v>
      </c>
      <c r="K648" s="4">
        <v>55747</v>
      </c>
      <c r="L648" s="13">
        <f>Table1[[#This Row],[rating_count]]*Table1[[#This Row],[actual_price]]</f>
        <v>139367500</v>
      </c>
      <c r="M648" t="s">
        <v>5286</v>
      </c>
      <c r="N648" t="s">
        <v>5287</v>
      </c>
      <c r="O648" t="s">
        <v>5288</v>
      </c>
      <c r="P648" t="s">
        <v>5289</v>
      </c>
      <c r="Q648">
        <f t="shared" si="20"/>
        <v>8</v>
      </c>
      <c r="R648" t="s">
        <v>5290</v>
      </c>
      <c r="S648" t="s">
        <v>5291</v>
      </c>
    </row>
    <row r="649" spans="1:19">
      <c r="A649" t="s">
        <v>5294</v>
      </c>
      <c r="B649" t="s">
        <v>5295</v>
      </c>
      <c r="C649" t="str">
        <f>TRIM(LEFT(B649, FIND(" ",B649, FIND(" ",B649, FIND(" ",B649)+1)+1)))</f>
        <v>Boult Audio ZCharge</v>
      </c>
      <c r="D649" t="s">
        <v>3066</v>
      </c>
      <c r="E649" s="6" t="str">
        <f t="shared" si="21"/>
        <v>Electronics</v>
      </c>
      <c r="F649" s="2">
        <v>1199</v>
      </c>
      <c r="G649" s="4">
        <v>4999</v>
      </c>
      <c r="H649" s="4" t="str">
        <f>IF(Table1[[#This Row],[actual_price]]&lt;200, "&lt;₹200", IF(Table1[[#This Row],[actual_price]]&lt;=500, "₹200–₹500", "&gt;₹500"))</f>
        <v>&gt;₹500</v>
      </c>
      <c r="I649" s="1">
        <v>0.76</v>
      </c>
      <c r="J649">
        <v>3.8</v>
      </c>
      <c r="K649" s="4">
        <v>14961</v>
      </c>
      <c r="L649" s="13">
        <f>Table1[[#This Row],[rating_count]]*Table1[[#This Row],[actual_price]]</f>
        <v>74790039</v>
      </c>
      <c r="M649" t="s">
        <v>5296</v>
      </c>
      <c r="N649" t="s">
        <v>5297</v>
      </c>
      <c r="O649" t="s">
        <v>5298</v>
      </c>
      <c r="P649" t="s">
        <v>5299</v>
      </c>
      <c r="Q649">
        <f t="shared" si="20"/>
        <v>8</v>
      </c>
      <c r="R649" t="s">
        <v>5300</v>
      </c>
      <c r="S649" t="s">
        <v>5301</v>
      </c>
    </row>
    <row r="650" spans="1:19">
      <c r="A650" t="s">
        <v>5304</v>
      </c>
      <c r="B650" t="s">
        <v>5305</v>
      </c>
      <c r="C650" t="str">
        <f>TRIM(LEFT(B650, FIND(" ",B650, FIND(" ",B650, FIND(" ",B650)+1)+1)))</f>
        <v>Dell WM118 Wireless</v>
      </c>
      <c r="D650" t="s">
        <v>4845</v>
      </c>
      <c r="E650" s="6" t="str">
        <f t="shared" si="21"/>
        <v>Computers&amp;Accessories</v>
      </c>
      <c r="F650">
        <v>569</v>
      </c>
      <c r="G650" s="4">
        <v>1299</v>
      </c>
      <c r="H650" s="4" t="str">
        <f>IF(Table1[[#This Row],[actual_price]]&lt;200, "&lt;₹200", IF(Table1[[#This Row],[actual_price]]&lt;=500, "₹200–₹500", "&gt;₹500"))</f>
        <v>&gt;₹500</v>
      </c>
      <c r="I650" s="1">
        <v>0.56000000000000005</v>
      </c>
      <c r="J650">
        <v>4.4000000000000004</v>
      </c>
      <c r="K650" s="4">
        <v>9275</v>
      </c>
      <c r="L650" s="13">
        <f>Table1[[#This Row],[rating_count]]*Table1[[#This Row],[actual_price]]</f>
        <v>12048225</v>
      </c>
      <c r="M650" t="s">
        <v>5306</v>
      </c>
      <c r="N650" t="s">
        <v>5307</v>
      </c>
      <c r="O650" t="s">
        <v>5308</v>
      </c>
      <c r="P650" t="s">
        <v>5309</v>
      </c>
      <c r="Q650">
        <f t="shared" si="20"/>
        <v>8</v>
      </c>
      <c r="R650" t="s">
        <v>5310</v>
      </c>
      <c r="S650" t="s">
        <v>5311</v>
      </c>
    </row>
    <row r="651" spans="1:19">
      <c r="A651" t="s">
        <v>5314</v>
      </c>
      <c r="B651" t="s">
        <v>5315</v>
      </c>
      <c r="C651" t="str">
        <f>TRIM(LEFT(B651, FIND(" ",B651, FIND(" ",B651, FIND(" ",B651)+1)+1)))</f>
        <v>Boult Audio AirBass</v>
      </c>
      <c r="D651" t="s">
        <v>3066</v>
      </c>
      <c r="E651" s="6" t="str">
        <f t="shared" si="21"/>
        <v>Electronics</v>
      </c>
      <c r="F651" s="2">
        <v>1499</v>
      </c>
      <c r="G651" s="4">
        <v>8999</v>
      </c>
      <c r="H651" s="4" t="str">
        <f>IF(Table1[[#This Row],[actual_price]]&lt;200, "&lt;₹200", IF(Table1[[#This Row],[actual_price]]&lt;=500, "₹200–₹500", "&gt;₹500"))</f>
        <v>&gt;₹500</v>
      </c>
      <c r="I651" s="1">
        <v>0.83</v>
      </c>
      <c r="J651">
        <v>3.7</v>
      </c>
      <c r="K651" s="4">
        <v>28324</v>
      </c>
      <c r="L651" s="13">
        <f>Table1[[#This Row],[rating_count]]*Table1[[#This Row],[actual_price]]</f>
        <v>254887676</v>
      </c>
      <c r="M651" t="s">
        <v>5316</v>
      </c>
      <c r="N651" t="s">
        <v>5317</v>
      </c>
      <c r="O651" t="s">
        <v>5318</v>
      </c>
      <c r="P651" t="s">
        <v>5319</v>
      </c>
      <c r="Q651">
        <f t="shared" si="20"/>
        <v>8</v>
      </c>
      <c r="R651" t="s">
        <v>5320</v>
      </c>
      <c r="S651" t="s">
        <v>5321</v>
      </c>
    </row>
    <row r="652" spans="1:19">
      <c r="A652" t="s">
        <v>5324</v>
      </c>
      <c r="B652" t="s">
        <v>5325</v>
      </c>
      <c r="C652" t="str">
        <f>TRIM(LEFT(B652, FIND(" ",B652, FIND(" ",B652, FIND(" ",B652)+1)+1)))</f>
        <v>Eveready 1015 Carbon</v>
      </c>
      <c r="D652" t="s">
        <v>5047</v>
      </c>
      <c r="E652" s="6" t="str">
        <f t="shared" si="21"/>
        <v>Electronics</v>
      </c>
      <c r="F652">
        <v>149</v>
      </c>
      <c r="G652" s="4">
        <v>180</v>
      </c>
      <c r="H652" s="4" t="str">
        <f>IF(Table1[[#This Row],[actual_price]]&lt;200, "&lt;₹200", IF(Table1[[#This Row],[actual_price]]&lt;=500, "₹200–₹500", "&gt;₹500"))</f>
        <v>&lt;₹200</v>
      </c>
      <c r="I652" s="1">
        <v>0.17</v>
      </c>
      <c r="J652">
        <v>4.4000000000000004</v>
      </c>
      <c r="K652" s="4">
        <v>644</v>
      </c>
      <c r="L652" s="13">
        <f>Table1[[#This Row],[rating_count]]*Table1[[#This Row],[actual_price]]</f>
        <v>115920</v>
      </c>
      <c r="M652" t="s">
        <v>5326</v>
      </c>
      <c r="N652" t="s">
        <v>5327</v>
      </c>
      <c r="O652" t="s">
        <v>5328</v>
      </c>
      <c r="P652" t="s">
        <v>5329</v>
      </c>
      <c r="Q652">
        <f t="shared" si="20"/>
        <v>8</v>
      </c>
      <c r="R652" t="s">
        <v>5330</v>
      </c>
      <c r="S652" t="s">
        <v>5331</v>
      </c>
    </row>
    <row r="653" spans="1:19">
      <c r="A653" t="s">
        <v>5334</v>
      </c>
      <c r="B653" t="s">
        <v>5335</v>
      </c>
      <c r="C653" t="str">
        <f>TRIM(LEFT(B653, FIND(" ",B653, FIND(" ",B653, FIND(" ",B653)+1)+1)))</f>
        <v>Zebronics Zeb-Transformer-M Optical</v>
      </c>
      <c r="D653" t="s">
        <v>5336</v>
      </c>
      <c r="E653" s="6" t="str">
        <f t="shared" si="21"/>
        <v>Computers&amp;Accessories</v>
      </c>
      <c r="F653">
        <v>399</v>
      </c>
      <c r="G653" s="4">
        <v>549</v>
      </c>
      <c r="H653" s="4" t="str">
        <f>IF(Table1[[#This Row],[actual_price]]&lt;200, "&lt;₹200", IF(Table1[[#This Row],[actual_price]]&lt;=500, "₹200–₹500", "&gt;₹500"))</f>
        <v>&gt;₹500</v>
      </c>
      <c r="I653" s="1">
        <v>0.27</v>
      </c>
      <c r="J653">
        <v>4.4000000000000004</v>
      </c>
      <c r="K653" s="4">
        <v>18139</v>
      </c>
      <c r="L653" s="13">
        <f>Table1[[#This Row],[rating_count]]*Table1[[#This Row],[actual_price]]</f>
        <v>9958311</v>
      </c>
      <c r="M653" t="s">
        <v>5337</v>
      </c>
      <c r="N653" t="s">
        <v>5338</v>
      </c>
      <c r="O653" t="s">
        <v>5339</v>
      </c>
      <c r="P653" t="s">
        <v>5340</v>
      </c>
      <c r="Q653">
        <f t="shared" si="20"/>
        <v>8</v>
      </c>
      <c r="R653" t="s">
        <v>5341</v>
      </c>
      <c r="S653" t="s">
        <v>5342</v>
      </c>
    </row>
    <row r="654" spans="1:19">
      <c r="A654" t="s">
        <v>5345</v>
      </c>
      <c r="B654" t="s">
        <v>5346</v>
      </c>
      <c r="C654" t="str">
        <f>TRIM(LEFT(B654, FIND(" ",B654, FIND(" ",B654, FIND(" ",B654)+1)+1)))</f>
        <v>PIDILITE Fevicryl Acrylic</v>
      </c>
      <c r="D654" t="s">
        <v>5347</v>
      </c>
      <c r="E654" s="6" t="str">
        <f t="shared" si="21"/>
        <v>Home&amp;Kitchen</v>
      </c>
      <c r="F654">
        <v>191</v>
      </c>
      <c r="G654" s="4">
        <v>225</v>
      </c>
      <c r="H654" s="4" t="str">
        <f>IF(Table1[[#This Row],[actual_price]]&lt;200, "&lt;₹200", IF(Table1[[#This Row],[actual_price]]&lt;=500, "₹200–₹500", "&gt;₹500"))</f>
        <v>₹200–₹500</v>
      </c>
      <c r="I654" s="1">
        <v>0.15</v>
      </c>
      <c r="J654">
        <v>4.4000000000000004</v>
      </c>
      <c r="K654" s="4">
        <v>7203</v>
      </c>
      <c r="L654" s="13">
        <f>Table1[[#This Row],[rating_count]]*Table1[[#This Row],[actual_price]]</f>
        <v>1620675</v>
      </c>
      <c r="M654" t="s">
        <v>5348</v>
      </c>
      <c r="N654" t="s">
        <v>5349</v>
      </c>
      <c r="O654" t="s">
        <v>5350</v>
      </c>
      <c r="P654" t="s">
        <v>5351</v>
      </c>
      <c r="Q654">
        <f t="shared" si="20"/>
        <v>8</v>
      </c>
      <c r="R654" t="s">
        <v>5352</v>
      </c>
      <c r="S654" t="s">
        <v>5353</v>
      </c>
    </row>
    <row r="655" spans="1:19">
      <c r="A655" t="s">
        <v>5356</v>
      </c>
      <c r="B655" t="s">
        <v>5357</v>
      </c>
      <c r="C655" t="str">
        <f>TRIM(LEFT(B655, FIND(" ",B655, FIND(" ",B655, FIND(" ",B655)+1)+1)))</f>
        <v>STRIFF Mpad Mouse</v>
      </c>
      <c r="D655" t="s">
        <v>5358</v>
      </c>
      <c r="E655" s="6" t="str">
        <f t="shared" si="21"/>
        <v>Computers&amp;Accessories</v>
      </c>
      <c r="F655">
        <v>129</v>
      </c>
      <c r="G655" s="4">
        <v>999</v>
      </c>
      <c r="H655" s="4" t="str">
        <f>IF(Table1[[#This Row],[actual_price]]&lt;200, "&lt;₹200", IF(Table1[[#This Row],[actual_price]]&lt;=500, "₹200–₹500", "&gt;₹500"))</f>
        <v>&gt;₹500</v>
      </c>
      <c r="I655" s="1">
        <v>0.87</v>
      </c>
      <c r="J655">
        <v>4.2</v>
      </c>
      <c r="K655" s="4">
        <v>491</v>
      </c>
      <c r="L655" s="13">
        <f>Table1[[#This Row],[rating_count]]*Table1[[#This Row],[actual_price]]</f>
        <v>490509</v>
      </c>
      <c r="M655" t="s">
        <v>5359</v>
      </c>
      <c r="N655" t="s">
        <v>5360</v>
      </c>
      <c r="O655" t="s">
        <v>5361</v>
      </c>
      <c r="P655" t="s">
        <v>5362</v>
      </c>
      <c r="Q655">
        <f t="shared" si="20"/>
        <v>8</v>
      </c>
      <c r="R655" t="s">
        <v>5363</v>
      </c>
      <c r="S655" t="s">
        <v>5364</v>
      </c>
    </row>
    <row r="656" spans="1:19">
      <c r="A656" t="s">
        <v>5367</v>
      </c>
      <c r="B656" t="s">
        <v>5368</v>
      </c>
      <c r="C656" t="str">
        <f>TRIM(LEFT(B656, FIND(" ",B656, FIND(" ",B656, FIND(" ",B656)+1)+1)))</f>
        <v>Gizga Essentials Hard</v>
      </c>
      <c r="D656" t="s">
        <v>5369</v>
      </c>
      <c r="E656" s="6" t="str">
        <f t="shared" si="21"/>
        <v>Computers&amp;Accessories</v>
      </c>
      <c r="F656">
        <v>199</v>
      </c>
      <c r="G656" s="4">
        <v>599</v>
      </c>
      <c r="H656" s="4" t="str">
        <f>IF(Table1[[#This Row],[actual_price]]&lt;200, "&lt;₹200", IF(Table1[[#This Row],[actual_price]]&lt;=500, "₹200–₹500", "&gt;₹500"))</f>
        <v>&gt;₹500</v>
      </c>
      <c r="I656" s="1">
        <v>0.67</v>
      </c>
      <c r="J656">
        <v>4.5</v>
      </c>
      <c r="K656" s="4">
        <v>13568</v>
      </c>
      <c r="L656" s="13">
        <f>Table1[[#This Row],[rating_count]]*Table1[[#This Row],[actual_price]]</f>
        <v>8127232</v>
      </c>
      <c r="M656" t="s">
        <v>5370</v>
      </c>
      <c r="N656" t="s">
        <v>5371</v>
      </c>
      <c r="O656" t="s">
        <v>5372</v>
      </c>
      <c r="P656" t="s">
        <v>5373</v>
      </c>
      <c r="Q656">
        <f t="shared" si="20"/>
        <v>8</v>
      </c>
      <c r="R656" t="s">
        <v>5374</v>
      </c>
      <c r="S656" t="s">
        <v>5375</v>
      </c>
    </row>
    <row r="657" spans="1:19">
      <c r="A657" t="s">
        <v>5378</v>
      </c>
      <c r="B657" t="s">
        <v>5379</v>
      </c>
      <c r="C657" t="str">
        <f>TRIM(LEFT(B657, FIND(" ",B657, FIND(" ",B657, FIND(" ",B657)+1)+1)))</f>
        <v>Boult Audio FXCharge</v>
      </c>
      <c r="D657" t="s">
        <v>3066</v>
      </c>
      <c r="E657" s="6" t="str">
        <f t="shared" si="21"/>
        <v>Electronics</v>
      </c>
      <c r="F657">
        <v>999</v>
      </c>
      <c r="G657" s="4">
        <v>4499</v>
      </c>
      <c r="H657" s="4" t="str">
        <f>IF(Table1[[#This Row],[actual_price]]&lt;200, "&lt;₹200", IF(Table1[[#This Row],[actual_price]]&lt;=500, "₹200–₹500", "&gt;₹500"))</f>
        <v>&gt;₹500</v>
      </c>
      <c r="I657" s="1">
        <v>0.78</v>
      </c>
      <c r="J657">
        <v>3.8</v>
      </c>
      <c r="K657" s="4">
        <v>3390</v>
      </c>
      <c r="L657" s="13">
        <f>Table1[[#This Row],[rating_count]]*Table1[[#This Row],[actual_price]]</f>
        <v>15251610</v>
      </c>
      <c r="M657" t="s">
        <v>5380</v>
      </c>
      <c r="N657" t="s">
        <v>5381</v>
      </c>
      <c r="O657" t="s">
        <v>5382</v>
      </c>
      <c r="P657" t="s">
        <v>5383</v>
      </c>
      <c r="Q657">
        <f t="shared" si="20"/>
        <v>8</v>
      </c>
      <c r="R657" t="s">
        <v>5384</v>
      </c>
      <c r="S657" t="s">
        <v>5385</v>
      </c>
    </row>
    <row r="658" spans="1:19">
      <c r="A658" t="s">
        <v>5388</v>
      </c>
      <c r="B658" t="s">
        <v>5389</v>
      </c>
      <c r="C658" t="str">
        <f>TRIM(LEFT(B658, FIND(" ",B658, FIND(" ",B658, FIND(" ",B658)+1)+1)))</f>
        <v>Boult Audio Probass</v>
      </c>
      <c r="D658" t="s">
        <v>3066</v>
      </c>
      <c r="E658" s="6" t="str">
        <f t="shared" si="21"/>
        <v>Electronics</v>
      </c>
      <c r="F658">
        <v>899</v>
      </c>
      <c r="G658" s="4">
        <v>4499</v>
      </c>
      <c r="H658" s="4" t="str">
        <f>IF(Table1[[#This Row],[actual_price]]&lt;200, "&lt;₹200", IF(Table1[[#This Row],[actual_price]]&lt;=500, "₹200–₹500", "&gt;₹500"))</f>
        <v>&gt;₹500</v>
      </c>
      <c r="I658" s="1">
        <v>0.8</v>
      </c>
      <c r="J658">
        <v>3.8</v>
      </c>
      <c r="K658" s="4">
        <v>103052</v>
      </c>
      <c r="L658" s="13">
        <f>Table1[[#This Row],[rating_count]]*Table1[[#This Row],[actual_price]]</f>
        <v>463630948</v>
      </c>
      <c r="M658" t="s">
        <v>5390</v>
      </c>
      <c r="N658" t="s">
        <v>5391</v>
      </c>
      <c r="O658" t="s">
        <v>5392</v>
      </c>
      <c r="P658" t="s">
        <v>5393</v>
      </c>
      <c r="Q658">
        <f t="shared" si="20"/>
        <v>8</v>
      </c>
      <c r="R658" t="s">
        <v>5394</v>
      </c>
      <c r="S658" t="s">
        <v>13047</v>
      </c>
    </row>
    <row r="659" spans="1:19">
      <c r="A659" t="s">
        <v>3592</v>
      </c>
      <c r="B659" t="s">
        <v>3593</v>
      </c>
      <c r="C659" t="str">
        <f>TRIM(LEFT(B659, FIND(" ",B659, FIND(" ",B659, FIND(" ",B659)+1)+1)))</f>
        <v>Ambrane 20000mAh Power</v>
      </c>
      <c r="D659" t="s">
        <v>2979</v>
      </c>
      <c r="E659" s="6" t="str">
        <f t="shared" si="21"/>
        <v>Electronics</v>
      </c>
      <c r="F659" s="2">
        <v>1799</v>
      </c>
      <c r="G659" s="4">
        <v>2499</v>
      </c>
      <c r="H659" s="4" t="str">
        <f>IF(Table1[[#This Row],[actual_price]]&lt;200, "&lt;₹200", IF(Table1[[#This Row],[actual_price]]&lt;=500, "₹200–₹500", "&gt;₹500"))</f>
        <v>&gt;₹500</v>
      </c>
      <c r="I659" s="1">
        <v>0.28000000000000003</v>
      </c>
      <c r="J659">
        <v>4.0999999999999996</v>
      </c>
      <c r="K659" s="4">
        <v>18678</v>
      </c>
      <c r="L659" s="13">
        <f>Table1[[#This Row],[rating_count]]*Table1[[#This Row],[actual_price]]</f>
        <v>46676322</v>
      </c>
      <c r="M659" t="s">
        <v>3594</v>
      </c>
      <c r="N659" t="s">
        <v>3595</v>
      </c>
      <c r="O659" t="s">
        <v>3596</v>
      </c>
      <c r="P659" t="s">
        <v>3597</v>
      </c>
      <c r="Q659">
        <f t="shared" si="20"/>
        <v>8</v>
      </c>
      <c r="R659" t="s">
        <v>3598</v>
      </c>
      <c r="S659" t="s">
        <v>13039</v>
      </c>
    </row>
    <row r="660" spans="1:19">
      <c r="A660" t="s">
        <v>76</v>
      </c>
      <c r="B660" t="s">
        <v>77</v>
      </c>
      <c r="C660" t="str">
        <f>TRIM(LEFT(B660, FIND(" ",B660, FIND(" ",B660, FIND(" ",B660)+1)+1)))</f>
        <v>boAt Micro USB</v>
      </c>
      <c r="D660" t="s">
        <v>18</v>
      </c>
      <c r="E660" s="6" t="str">
        <f t="shared" si="21"/>
        <v>Computers&amp;Accessories</v>
      </c>
      <c r="F660">
        <v>176.63</v>
      </c>
      <c r="G660" s="4">
        <v>499</v>
      </c>
      <c r="H660" s="4" t="str">
        <f>IF(Table1[[#This Row],[actual_price]]&lt;200, "&lt;₹200", IF(Table1[[#This Row],[actual_price]]&lt;=500, "₹200–₹500", "&gt;₹500"))</f>
        <v>₹200–₹500</v>
      </c>
      <c r="I660" s="1">
        <v>0.65</v>
      </c>
      <c r="J660">
        <v>4.0999999999999996</v>
      </c>
      <c r="K660" s="4">
        <v>15189</v>
      </c>
      <c r="L660" s="13">
        <f>Table1[[#This Row],[rating_count]]*Table1[[#This Row],[actual_price]]</f>
        <v>7579311</v>
      </c>
      <c r="M660" t="s">
        <v>78</v>
      </c>
      <c r="N660" t="s">
        <v>79</v>
      </c>
      <c r="O660" t="s">
        <v>80</v>
      </c>
      <c r="P660" t="s">
        <v>81</v>
      </c>
      <c r="Q660">
        <f t="shared" si="20"/>
        <v>8</v>
      </c>
      <c r="R660" t="s">
        <v>82</v>
      </c>
      <c r="S660" t="s">
        <v>83</v>
      </c>
    </row>
    <row r="661" spans="1:19">
      <c r="A661" t="s">
        <v>5400</v>
      </c>
      <c r="B661" t="s">
        <v>5401</v>
      </c>
      <c r="C661" t="str">
        <f>TRIM(LEFT(B661, FIND(" ",B661, FIND(" ",B661, FIND(" ",B661)+1)+1)))</f>
        <v>Casio FX-82MS 2nd</v>
      </c>
      <c r="D661" t="s">
        <v>5213</v>
      </c>
      <c r="E661" s="6" t="str">
        <f t="shared" si="21"/>
        <v>OfficeProducts</v>
      </c>
      <c r="F661">
        <v>522</v>
      </c>
      <c r="G661" s="4">
        <v>550</v>
      </c>
      <c r="H661" s="4" t="str">
        <f>IF(Table1[[#This Row],[actual_price]]&lt;200, "&lt;₹200", IF(Table1[[#This Row],[actual_price]]&lt;=500, "₹200–₹500", "&gt;₹500"))</f>
        <v>&gt;₹500</v>
      </c>
      <c r="I661" s="1">
        <v>0.05</v>
      </c>
      <c r="J661">
        <v>4.4000000000000004</v>
      </c>
      <c r="K661" s="4">
        <v>12179</v>
      </c>
      <c r="L661" s="13">
        <f>Table1[[#This Row],[rating_count]]*Table1[[#This Row],[actual_price]]</f>
        <v>6698450</v>
      </c>
      <c r="M661" t="s">
        <v>5402</v>
      </c>
      <c r="N661" t="s">
        <v>5403</v>
      </c>
      <c r="O661" t="s">
        <v>5404</v>
      </c>
      <c r="P661" t="s">
        <v>5405</v>
      </c>
      <c r="Q661">
        <f t="shared" si="20"/>
        <v>8</v>
      </c>
      <c r="R661" t="s">
        <v>5406</v>
      </c>
      <c r="S661" t="s">
        <v>5407</v>
      </c>
    </row>
    <row r="662" spans="1:19">
      <c r="A662" t="s">
        <v>5410</v>
      </c>
      <c r="B662" t="s">
        <v>5411</v>
      </c>
      <c r="C662" t="str">
        <f>TRIM(LEFT(B662, FIND(" ",B662, FIND(" ",B662, FIND(" ",B662)+1)+1)))</f>
        <v>Tygot 10 Inches</v>
      </c>
      <c r="D662" t="s">
        <v>5412</v>
      </c>
      <c r="E662" s="6" t="str">
        <f t="shared" si="21"/>
        <v>Electronics</v>
      </c>
      <c r="F662">
        <v>799</v>
      </c>
      <c r="G662" s="4">
        <v>1999</v>
      </c>
      <c r="H662" s="4" t="str">
        <f>IF(Table1[[#This Row],[actual_price]]&lt;200, "&lt;₹200", IF(Table1[[#This Row],[actual_price]]&lt;=500, "₹200–₹500", "&gt;₹500"))</f>
        <v>&gt;₹500</v>
      </c>
      <c r="I662" s="1">
        <v>0.6</v>
      </c>
      <c r="J662">
        <v>3.8</v>
      </c>
      <c r="K662" s="4">
        <v>12958</v>
      </c>
      <c r="L662" s="13">
        <f>Table1[[#This Row],[rating_count]]*Table1[[#This Row],[actual_price]]</f>
        <v>25903042</v>
      </c>
      <c r="M662" t="s">
        <v>5413</v>
      </c>
      <c r="N662" t="s">
        <v>5414</v>
      </c>
      <c r="O662" t="s">
        <v>5415</v>
      </c>
      <c r="P662" t="s">
        <v>5416</v>
      </c>
      <c r="Q662">
        <f t="shared" si="20"/>
        <v>8</v>
      </c>
      <c r="R662" t="s">
        <v>5417</v>
      </c>
      <c r="S662" t="s">
        <v>5418</v>
      </c>
    </row>
    <row r="663" spans="1:19">
      <c r="A663" t="s">
        <v>5421</v>
      </c>
      <c r="B663" t="s">
        <v>5422</v>
      </c>
      <c r="C663" t="str">
        <f>TRIM(LEFT(B663, FIND(" ",B663, FIND(" ",B663, FIND(" ",B663)+1)+1)))</f>
        <v>HP X200 Wireless</v>
      </c>
      <c r="D663" t="s">
        <v>4845</v>
      </c>
      <c r="E663" s="6" t="str">
        <f t="shared" si="21"/>
        <v>Computers&amp;Accessories</v>
      </c>
      <c r="F663">
        <v>681</v>
      </c>
      <c r="G663" s="4">
        <v>1199</v>
      </c>
      <c r="H663" s="4" t="str">
        <f>IF(Table1[[#This Row],[actual_price]]&lt;200, "&lt;₹200", IF(Table1[[#This Row],[actual_price]]&lt;=500, "₹200–₹500", "&gt;₹500"))</f>
        <v>&gt;₹500</v>
      </c>
      <c r="I663" s="1">
        <v>0.43</v>
      </c>
      <c r="J663">
        <v>4.2</v>
      </c>
      <c r="K663" s="4">
        <v>8258</v>
      </c>
      <c r="L663" s="13">
        <f>Table1[[#This Row],[rating_count]]*Table1[[#This Row],[actual_price]]</f>
        <v>9901342</v>
      </c>
      <c r="M663" t="s">
        <v>5423</v>
      </c>
      <c r="N663" t="s">
        <v>5424</v>
      </c>
      <c r="O663" t="s">
        <v>5425</v>
      </c>
      <c r="P663" t="s">
        <v>5426</v>
      </c>
      <c r="Q663">
        <f t="shared" si="20"/>
        <v>8</v>
      </c>
      <c r="R663" t="s">
        <v>5427</v>
      </c>
      <c r="S663" t="s">
        <v>13048</v>
      </c>
    </row>
    <row r="664" spans="1:19">
      <c r="A664" t="s">
        <v>5430</v>
      </c>
      <c r="B664" t="s">
        <v>5431</v>
      </c>
      <c r="C664" t="str">
        <f>TRIM(LEFT(B664, FIND(" ",B664, FIND(" ",B664, FIND(" ",B664)+1)+1)))</f>
        <v>Oakter Mini UPS</v>
      </c>
      <c r="D664" t="s">
        <v>5432</v>
      </c>
      <c r="E664" s="6" t="str">
        <f t="shared" si="21"/>
        <v>Computers&amp;Accessories</v>
      </c>
      <c r="F664" s="2">
        <v>1199</v>
      </c>
      <c r="G664" s="4">
        <v>3490</v>
      </c>
      <c r="H664" s="4" t="str">
        <f>IF(Table1[[#This Row],[actual_price]]&lt;200, "&lt;₹200", IF(Table1[[#This Row],[actual_price]]&lt;=500, "₹200–₹500", "&gt;₹500"))</f>
        <v>&gt;₹500</v>
      </c>
      <c r="I664" s="1">
        <v>0.66</v>
      </c>
      <c r="J664">
        <v>4.0999999999999996</v>
      </c>
      <c r="K664" s="4">
        <v>11716</v>
      </c>
      <c r="L664" s="13">
        <f>Table1[[#This Row],[rating_count]]*Table1[[#This Row],[actual_price]]</f>
        <v>40888840</v>
      </c>
      <c r="M664" t="s">
        <v>5433</v>
      </c>
      <c r="N664" t="s">
        <v>5434</v>
      </c>
      <c r="O664" t="s">
        <v>5435</v>
      </c>
      <c r="P664" t="s">
        <v>5436</v>
      </c>
      <c r="Q664">
        <f t="shared" si="20"/>
        <v>8</v>
      </c>
      <c r="R664" t="s">
        <v>5437</v>
      </c>
      <c r="S664" t="s">
        <v>5438</v>
      </c>
    </row>
    <row r="665" spans="1:19">
      <c r="A665" t="s">
        <v>5441</v>
      </c>
      <c r="B665" t="s">
        <v>5442</v>
      </c>
      <c r="C665" t="str">
        <f>TRIM(LEFT(B665, FIND(" ",B665, FIND(" ",B665, FIND(" ",B665)+1)+1)))</f>
        <v>TP-Link Archer AC1200</v>
      </c>
      <c r="D665" t="s">
        <v>5443</v>
      </c>
      <c r="E665" s="6" t="str">
        <f t="shared" si="21"/>
        <v>Computers&amp;Accessories</v>
      </c>
      <c r="F665" s="2">
        <v>2499</v>
      </c>
      <c r="G665" s="4">
        <v>4999</v>
      </c>
      <c r="H665" s="4" t="str">
        <f>IF(Table1[[#This Row],[actual_price]]&lt;200, "&lt;₹200", IF(Table1[[#This Row],[actual_price]]&lt;=500, "₹200–₹500", "&gt;₹500"))</f>
        <v>&gt;₹500</v>
      </c>
      <c r="I665" s="1">
        <v>0.5</v>
      </c>
      <c r="J665">
        <v>4.4000000000000004</v>
      </c>
      <c r="K665" s="4">
        <v>35024</v>
      </c>
      <c r="L665" s="13">
        <f>Table1[[#This Row],[rating_count]]*Table1[[#This Row],[actual_price]]</f>
        <v>175084976</v>
      </c>
      <c r="M665" t="s">
        <v>5444</v>
      </c>
      <c r="N665" t="s">
        <v>5445</v>
      </c>
      <c r="O665" t="s">
        <v>5446</v>
      </c>
      <c r="P665" t="s">
        <v>5447</v>
      </c>
      <c r="Q665">
        <f t="shared" si="20"/>
        <v>8</v>
      </c>
      <c r="R665" t="s">
        <v>5448</v>
      </c>
      <c r="S665" t="s">
        <v>5449</v>
      </c>
    </row>
    <row r="666" spans="1:19">
      <c r="A666" t="s">
        <v>5452</v>
      </c>
      <c r="B666" t="s">
        <v>5453</v>
      </c>
      <c r="C666" t="str">
        <f>TRIM(LEFT(B666, FIND(" ",B666, FIND(" ",B666, FIND(" ",B666)+1)+1)))</f>
        <v>boAt Rockerz 550</v>
      </c>
      <c r="D666" t="s">
        <v>5454</v>
      </c>
      <c r="E666" s="6" t="str">
        <f t="shared" si="21"/>
        <v>Electronics</v>
      </c>
      <c r="F666" s="2">
        <v>1799</v>
      </c>
      <c r="G666" s="4">
        <v>4999</v>
      </c>
      <c r="H666" s="4" t="str">
        <f>IF(Table1[[#This Row],[actual_price]]&lt;200, "&lt;₹200", IF(Table1[[#This Row],[actual_price]]&lt;=500, "₹200–₹500", "&gt;₹500"))</f>
        <v>&gt;₹500</v>
      </c>
      <c r="I666" s="1">
        <v>0.64</v>
      </c>
      <c r="J666">
        <v>4.0999999999999996</v>
      </c>
      <c r="K666" s="4">
        <v>55192</v>
      </c>
      <c r="L666" s="13">
        <f>Table1[[#This Row],[rating_count]]*Table1[[#This Row],[actual_price]]</f>
        <v>275904808</v>
      </c>
      <c r="M666" t="s">
        <v>5455</v>
      </c>
      <c r="N666" t="s">
        <v>5456</v>
      </c>
      <c r="O666" t="s">
        <v>5457</v>
      </c>
      <c r="P666" t="s">
        <v>5458</v>
      </c>
      <c r="Q666">
        <f t="shared" si="20"/>
        <v>8</v>
      </c>
      <c r="R666" t="s">
        <v>5459</v>
      </c>
      <c r="S666" t="s">
        <v>5460</v>
      </c>
    </row>
    <row r="667" spans="1:19">
      <c r="A667" t="s">
        <v>5463</v>
      </c>
      <c r="B667" t="s">
        <v>5464</v>
      </c>
      <c r="C667" t="str">
        <f>TRIM(LEFT(B667, FIND(" ",B667, FIND(" ",B667, FIND(" ",B667)+1)+1)))</f>
        <v>Xiaomi Mi Wired</v>
      </c>
      <c r="D667" t="s">
        <v>3066</v>
      </c>
      <c r="E667" s="6" t="str">
        <f t="shared" si="21"/>
        <v>Electronics</v>
      </c>
      <c r="F667">
        <v>429</v>
      </c>
      <c r="G667" s="4">
        <v>599</v>
      </c>
      <c r="H667" s="4" t="str">
        <f>IF(Table1[[#This Row],[actual_price]]&lt;200, "&lt;₹200", IF(Table1[[#This Row],[actual_price]]&lt;=500, "₹200–₹500", "&gt;₹500"))</f>
        <v>&gt;₹500</v>
      </c>
      <c r="I667" s="1">
        <v>0.28000000000000003</v>
      </c>
      <c r="J667">
        <v>4.0999999999999996</v>
      </c>
      <c r="K667" s="4">
        <v>119466</v>
      </c>
      <c r="L667" s="13">
        <f>Table1[[#This Row],[rating_count]]*Table1[[#This Row],[actual_price]]</f>
        <v>71560134</v>
      </c>
      <c r="M667" t="s">
        <v>5465</v>
      </c>
      <c r="N667" t="s">
        <v>5466</v>
      </c>
      <c r="O667" t="s">
        <v>5467</v>
      </c>
      <c r="P667" t="s">
        <v>5468</v>
      </c>
      <c r="Q667">
        <f t="shared" si="20"/>
        <v>8</v>
      </c>
      <c r="R667" t="s">
        <v>5469</v>
      </c>
      <c r="S667" t="s">
        <v>13049</v>
      </c>
    </row>
    <row r="668" spans="1:19">
      <c r="A668" t="s">
        <v>5472</v>
      </c>
      <c r="B668" t="s">
        <v>5473</v>
      </c>
      <c r="C668" t="str">
        <f>TRIM(LEFT(B668, FIND(" ",B668, FIND(" ",B668, FIND(" ",B668)+1)+1)))</f>
        <v>Zodo 8. 5</v>
      </c>
      <c r="D668" t="s">
        <v>4856</v>
      </c>
      <c r="E668" s="6" t="str">
        <f t="shared" si="21"/>
        <v>Computers&amp;Accessories</v>
      </c>
      <c r="F668">
        <v>100</v>
      </c>
      <c r="G668" s="4">
        <v>499</v>
      </c>
      <c r="H668" s="4" t="str">
        <f>IF(Table1[[#This Row],[actual_price]]&lt;200, "&lt;₹200", IF(Table1[[#This Row],[actual_price]]&lt;=500, "₹200–₹500", "&gt;₹500"))</f>
        <v>₹200–₹500</v>
      </c>
      <c r="I668" s="1">
        <v>0.8</v>
      </c>
      <c r="J668">
        <v>3.5</v>
      </c>
      <c r="K668" s="4">
        <v>9638</v>
      </c>
      <c r="L668" s="13">
        <f>Table1[[#This Row],[rating_count]]*Table1[[#This Row],[actual_price]]</f>
        <v>4809362</v>
      </c>
      <c r="M668" t="s">
        <v>5474</v>
      </c>
      <c r="N668" t="s">
        <v>5475</v>
      </c>
      <c r="O668" t="s">
        <v>5476</v>
      </c>
      <c r="P668" t="s">
        <v>5477</v>
      </c>
      <c r="Q668">
        <f t="shared" si="20"/>
        <v>8</v>
      </c>
      <c r="R668" t="s">
        <v>5478</v>
      </c>
      <c r="S668" t="s">
        <v>5479</v>
      </c>
    </row>
    <row r="669" spans="1:19">
      <c r="A669" t="s">
        <v>5482</v>
      </c>
      <c r="B669" t="s">
        <v>5483</v>
      </c>
      <c r="C669" t="str">
        <f>TRIM(LEFT(B669, FIND(" ",B669, FIND(" ",B669, FIND(" ",B669)+1)+1)))</f>
        <v>Zebronics ZEB-KM2100 Multimedia</v>
      </c>
      <c r="D669" t="s">
        <v>5006</v>
      </c>
      <c r="E669" s="6" t="str">
        <f t="shared" si="21"/>
        <v>Computers&amp;Accessories</v>
      </c>
      <c r="F669">
        <v>329</v>
      </c>
      <c r="G669" s="4">
        <v>399</v>
      </c>
      <c r="H669" s="4" t="str">
        <f>IF(Table1[[#This Row],[actual_price]]&lt;200, "&lt;₹200", IF(Table1[[#This Row],[actual_price]]&lt;=500, "₹200–₹500", "&gt;₹500"))</f>
        <v>₹200–₹500</v>
      </c>
      <c r="I669" s="1">
        <v>0.18</v>
      </c>
      <c r="J669">
        <v>3.6</v>
      </c>
      <c r="K669" s="4">
        <v>33735</v>
      </c>
      <c r="L669" s="13">
        <f>Table1[[#This Row],[rating_count]]*Table1[[#This Row],[actual_price]]</f>
        <v>13460265</v>
      </c>
      <c r="M669" t="s">
        <v>5484</v>
      </c>
      <c r="N669" t="s">
        <v>5485</v>
      </c>
      <c r="O669" t="s">
        <v>5486</v>
      </c>
      <c r="P669" t="s">
        <v>5487</v>
      </c>
      <c r="Q669">
        <f t="shared" si="20"/>
        <v>8</v>
      </c>
      <c r="R669" t="s">
        <v>5488</v>
      </c>
      <c r="S669" t="s">
        <v>5489</v>
      </c>
    </row>
    <row r="670" spans="1:19">
      <c r="A670" t="s">
        <v>86</v>
      </c>
      <c r="B670" t="s">
        <v>87</v>
      </c>
      <c r="C670" t="str">
        <f>TRIM(LEFT(B670, FIND(" ",B670, FIND(" ",B670, FIND(" ",B670)+1)+1)))</f>
        <v>MI Usb Type-C</v>
      </c>
      <c r="D670" t="s">
        <v>18</v>
      </c>
      <c r="E670" s="6" t="str">
        <f t="shared" si="21"/>
        <v>Computers&amp;Accessories</v>
      </c>
      <c r="F670">
        <v>229</v>
      </c>
      <c r="G670" s="4">
        <v>299</v>
      </c>
      <c r="H670" s="4" t="str">
        <f>IF(Table1[[#This Row],[actual_price]]&lt;200, "&lt;₹200", IF(Table1[[#This Row],[actual_price]]&lt;=500, "₹200–₹500", "&gt;₹500"))</f>
        <v>₹200–₹500</v>
      </c>
      <c r="I670" s="1">
        <v>0.23</v>
      </c>
      <c r="J670">
        <v>4.3</v>
      </c>
      <c r="K670" s="4">
        <v>30411</v>
      </c>
      <c r="L670" s="13">
        <f>Table1[[#This Row],[rating_count]]*Table1[[#This Row],[actual_price]]</f>
        <v>9092889</v>
      </c>
      <c r="M670" t="s">
        <v>88</v>
      </c>
      <c r="N670" t="s">
        <v>89</v>
      </c>
      <c r="O670" t="s">
        <v>90</v>
      </c>
      <c r="P670" t="s">
        <v>91</v>
      </c>
      <c r="Q670">
        <f t="shared" si="20"/>
        <v>8</v>
      </c>
      <c r="R670" t="s">
        <v>92</v>
      </c>
      <c r="S670" t="s">
        <v>93</v>
      </c>
    </row>
    <row r="671" spans="1:19">
      <c r="A671" t="s">
        <v>5493</v>
      </c>
      <c r="B671" t="s">
        <v>5494</v>
      </c>
      <c r="C671" t="str">
        <f>TRIM(LEFT(B671, FIND(" ",B671, FIND(" ",B671, FIND(" ",B671)+1)+1)))</f>
        <v>ZEBRONICS Zeb-Comfort Wired</v>
      </c>
      <c r="D671" t="s">
        <v>4845</v>
      </c>
      <c r="E671" s="6" t="str">
        <f t="shared" si="21"/>
        <v>Computers&amp;Accessories</v>
      </c>
      <c r="F671">
        <v>139</v>
      </c>
      <c r="G671" s="4">
        <v>299</v>
      </c>
      <c r="H671" s="4" t="str">
        <f>IF(Table1[[#This Row],[actual_price]]&lt;200, "&lt;₹200", IF(Table1[[#This Row],[actual_price]]&lt;=500, "₹200–₹500", "&gt;₹500"))</f>
        <v>₹200–₹500</v>
      </c>
      <c r="I671" s="1">
        <v>0.54</v>
      </c>
      <c r="J671">
        <v>3.8</v>
      </c>
      <c r="K671" s="4">
        <v>3044</v>
      </c>
      <c r="L671" s="13">
        <f>Table1[[#This Row],[rating_count]]*Table1[[#This Row],[actual_price]]</f>
        <v>910156</v>
      </c>
      <c r="M671" t="s">
        <v>5495</v>
      </c>
      <c r="N671" t="s">
        <v>5496</v>
      </c>
      <c r="O671" t="s">
        <v>5497</v>
      </c>
      <c r="P671" t="s">
        <v>5498</v>
      </c>
      <c r="Q671">
        <f t="shared" si="20"/>
        <v>8</v>
      </c>
      <c r="R671" t="s">
        <v>5499</v>
      </c>
      <c r="S671" t="s">
        <v>5500</v>
      </c>
    </row>
    <row r="672" spans="1:19">
      <c r="A672" t="s">
        <v>5503</v>
      </c>
      <c r="B672" t="s">
        <v>5504</v>
      </c>
      <c r="C672" t="str">
        <f>TRIM(LEFT(B672, FIND(" ",B672, FIND(" ",B672, FIND(" ",B672)+1)+1)))</f>
        <v>boAt Rockerz 370</v>
      </c>
      <c r="D672" t="s">
        <v>4425</v>
      </c>
      <c r="E672" s="6" t="str">
        <f t="shared" si="21"/>
        <v>Electronics</v>
      </c>
      <c r="F672" s="2">
        <v>1199</v>
      </c>
      <c r="G672" s="4">
        <v>2499</v>
      </c>
      <c r="H672" s="4" t="str">
        <f>IF(Table1[[#This Row],[actual_price]]&lt;200, "&lt;₹200", IF(Table1[[#This Row],[actual_price]]&lt;=500, "₹200–₹500", "&gt;₹500"))</f>
        <v>&gt;₹500</v>
      </c>
      <c r="I672" s="1">
        <v>0.52</v>
      </c>
      <c r="J672">
        <v>4</v>
      </c>
      <c r="K672" s="4">
        <v>33584</v>
      </c>
      <c r="L672" s="13">
        <f>Table1[[#This Row],[rating_count]]*Table1[[#This Row],[actual_price]]</f>
        <v>83926416</v>
      </c>
      <c r="M672" t="s">
        <v>5505</v>
      </c>
      <c r="N672" t="s">
        <v>5506</v>
      </c>
      <c r="O672" t="s">
        <v>5507</v>
      </c>
      <c r="P672" t="s">
        <v>5508</v>
      </c>
      <c r="Q672">
        <f t="shared" si="20"/>
        <v>8</v>
      </c>
      <c r="R672" t="s">
        <v>5509</v>
      </c>
      <c r="S672" t="s">
        <v>5510</v>
      </c>
    </row>
    <row r="673" spans="1:19">
      <c r="A673" t="s">
        <v>5513</v>
      </c>
      <c r="B673" t="s">
        <v>5514</v>
      </c>
      <c r="C673" t="str">
        <f>TRIM(LEFT(B673, FIND(" ",B673, FIND(" ",B673, FIND(" ",B673)+1)+1)))</f>
        <v>ZEBRONICS Zeb-Astra 20</v>
      </c>
      <c r="D673" t="s">
        <v>5515</v>
      </c>
      <c r="E673" s="6" t="str">
        <f t="shared" si="21"/>
        <v>Electronics</v>
      </c>
      <c r="F673" s="2">
        <v>1049</v>
      </c>
      <c r="G673" s="4">
        <v>2299</v>
      </c>
      <c r="H673" s="4" t="str">
        <f>IF(Table1[[#This Row],[actual_price]]&lt;200, "&lt;₹200", IF(Table1[[#This Row],[actual_price]]&lt;=500, "₹200–₹500", "&gt;₹500"))</f>
        <v>&gt;₹500</v>
      </c>
      <c r="I673" s="1">
        <v>0.54</v>
      </c>
      <c r="J673">
        <v>3.9</v>
      </c>
      <c r="K673" s="4">
        <v>1779</v>
      </c>
      <c r="L673" s="13">
        <f>Table1[[#This Row],[rating_count]]*Table1[[#This Row],[actual_price]]</f>
        <v>4089921</v>
      </c>
      <c r="M673" t="s">
        <v>5516</v>
      </c>
      <c r="N673" t="s">
        <v>5517</v>
      </c>
      <c r="O673" t="s">
        <v>5518</v>
      </c>
      <c r="P673" t="s">
        <v>5519</v>
      </c>
      <c r="Q673">
        <f t="shared" si="20"/>
        <v>8</v>
      </c>
      <c r="R673" t="s">
        <v>5520</v>
      </c>
      <c r="S673" t="s">
        <v>5521</v>
      </c>
    </row>
    <row r="674" spans="1:19">
      <c r="A674" t="s">
        <v>3636</v>
      </c>
      <c r="B674" t="s">
        <v>3637</v>
      </c>
      <c r="C674" t="str">
        <f>TRIM(LEFT(B674, FIND(" ",B674, FIND(" ",B674, FIND(" ",B674)+1)+1)))</f>
        <v>Gizga Essentials Spiral</v>
      </c>
      <c r="D674" t="s">
        <v>3638</v>
      </c>
      <c r="E674" s="6" t="str">
        <f t="shared" si="21"/>
        <v>Electronics</v>
      </c>
      <c r="F674">
        <v>119</v>
      </c>
      <c r="G674" s="4">
        <v>299</v>
      </c>
      <c r="H674" s="4" t="str">
        <f>IF(Table1[[#This Row],[actual_price]]&lt;200, "&lt;₹200", IF(Table1[[#This Row],[actual_price]]&lt;=500, "₹200–₹500", "&gt;₹500"))</f>
        <v>₹200–₹500</v>
      </c>
      <c r="I674" s="1">
        <v>0.6</v>
      </c>
      <c r="J674">
        <v>4.0999999999999996</v>
      </c>
      <c r="K674" s="4">
        <v>5999</v>
      </c>
      <c r="L674" s="13">
        <f>Table1[[#This Row],[rating_count]]*Table1[[#This Row],[actual_price]]</f>
        <v>1793701</v>
      </c>
      <c r="M674" t="s">
        <v>3639</v>
      </c>
      <c r="N674" t="s">
        <v>3640</v>
      </c>
      <c r="O674" t="s">
        <v>3641</v>
      </c>
      <c r="P674" t="s">
        <v>3642</v>
      </c>
      <c r="Q674">
        <f t="shared" si="20"/>
        <v>8</v>
      </c>
      <c r="R674" t="s">
        <v>3643</v>
      </c>
      <c r="S674" t="s">
        <v>5524</v>
      </c>
    </row>
    <row r="675" spans="1:19">
      <c r="A675" t="s">
        <v>112</v>
      </c>
      <c r="B675" t="s">
        <v>113</v>
      </c>
      <c r="C675" t="str">
        <f>TRIM(LEFT(B675, FIND(" ",B675, FIND(" ",B675, FIND(" ",B675)+1)+1)))</f>
        <v>Portronics Konnect L</v>
      </c>
      <c r="D675" t="s">
        <v>18</v>
      </c>
      <c r="E675" s="6" t="str">
        <f t="shared" si="21"/>
        <v>Computers&amp;Accessories</v>
      </c>
      <c r="F675">
        <v>154</v>
      </c>
      <c r="G675" s="4">
        <v>339</v>
      </c>
      <c r="H675" s="4" t="str">
        <f>IF(Table1[[#This Row],[actual_price]]&lt;200, "&lt;₹200", IF(Table1[[#This Row],[actual_price]]&lt;=500, "₹200–₹500", "&gt;₹500"))</f>
        <v>₹200–₹500</v>
      </c>
      <c r="I675" s="1">
        <v>0.55000000000000004</v>
      </c>
      <c r="J675">
        <v>4.3</v>
      </c>
      <c r="K675" s="4">
        <v>13391</v>
      </c>
      <c r="L675" s="13">
        <f>Table1[[#This Row],[rating_count]]*Table1[[#This Row],[actual_price]]</f>
        <v>4539549</v>
      </c>
      <c r="M675" t="s">
        <v>114</v>
      </c>
      <c r="N675" t="s">
        <v>115</v>
      </c>
      <c r="O675" t="s">
        <v>116</v>
      </c>
      <c r="P675" t="s">
        <v>117</v>
      </c>
      <c r="Q675">
        <f t="shared" si="20"/>
        <v>8</v>
      </c>
      <c r="R675" t="s">
        <v>118</v>
      </c>
      <c r="S675" t="s">
        <v>119</v>
      </c>
    </row>
    <row r="676" spans="1:19">
      <c r="A676" t="s">
        <v>5529</v>
      </c>
      <c r="B676" t="s">
        <v>5530</v>
      </c>
      <c r="C676" t="str">
        <f>TRIM(LEFT(B676, FIND(" ",B676, FIND(" ",B676, FIND(" ",B676)+1)+1)))</f>
        <v>Panasonic CR-2032/5BE Lithium</v>
      </c>
      <c r="D676" t="s">
        <v>5531</v>
      </c>
      <c r="E676" s="6" t="str">
        <f t="shared" si="21"/>
        <v>Electronics</v>
      </c>
      <c r="F676">
        <v>225</v>
      </c>
      <c r="G676" s="4">
        <v>250</v>
      </c>
      <c r="H676" s="4" t="str">
        <f>IF(Table1[[#This Row],[actual_price]]&lt;200, "&lt;₹200", IF(Table1[[#This Row],[actual_price]]&lt;=500, "₹200–₹500", "&gt;₹500"))</f>
        <v>₹200–₹500</v>
      </c>
      <c r="I676" s="1">
        <v>0.1</v>
      </c>
      <c r="J676">
        <v>4.4000000000000004</v>
      </c>
      <c r="K676" s="4">
        <v>26556</v>
      </c>
      <c r="L676" s="13">
        <f>Table1[[#This Row],[rating_count]]*Table1[[#This Row],[actual_price]]</f>
        <v>6639000</v>
      </c>
      <c r="M676" t="s">
        <v>5532</v>
      </c>
      <c r="N676" t="s">
        <v>5533</v>
      </c>
      <c r="O676" t="s">
        <v>5534</v>
      </c>
      <c r="P676" t="s">
        <v>5535</v>
      </c>
      <c r="Q676">
        <f t="shared" si="20"/>
        <v>8</v>
      </c>
      <c r="R676" t="s">
        <v>5536</v>
      </c>
      <c r="S676" t="s">
        <v>5537</v>
      </c>
    </row>
    <row r="677" spans="1:19">
      <c r="A677" t="s">
        <v>5540</v>
      </c>
      <c r="B677" t="s">
        <v>5541</v>
      </c>
      <c r="C677" t="str">
        <f>TRIM(LEFT(B677, FIND(" ",B677, FIND(" ",B677, FIND(" ",B677)+1)+1)))</f>
        <v>MemeHo¬Æ Smart Standard</v>
      </c>
      <c r="D677" t="s">
        <v>4876</v>
      </c>
      <c r="E677" s="6" t="str">
        <f t="shared" si="21"/>
        <v>Computers&amp;Accessories</v>
      </c>
      <c r="F677">
        <v>656</v>
      </c>
      <c r="G677" s="4">
        <v>1499</v>
      </c>
      <c r="H677" s="4" t="str">
        <f>IF(Table1[[#This Row],[actual_price]]&lt;200, "&lt;₹200", IF(Table1[[#This Row],[actual_price]]&lt;=500, "₹200–₹500", "&gt;₹500"))</f>
        <v>&gt;₹500</v>
      </c>
      <c r="I677" s="1">
        <v>0.56000000000000005</v>
      </c>
      <c r="J677">
        <v>4.3</v>
      </c>
      <c r="K677" s="4">
        <v>25903</v>
      </c>
      <c r="L677" s="13">
        <f>Table1[[#This Row],[rating_count]]*Table1[[#This Row],[actual_price]]</f>
        <v>38828597</v>
      </c>
      <c r="M677" t="s">
        <v>5542</v>
      </c>
      <c r="N677" t="s">
        <v>5543</v>
      </c>
      <c r="O677" t="s">
        <v>5544</v>
      </c>
      <c r="P677" t="s">
        <v>5545</v>
      </c>
      <c r="Q677">
        <f t="shared" si="20"/>
        <v>8</v>
      </c>
      <c r="R677" t="s">
        <v>5546</v>
      </c>
      <c r="S677" t="s">
        <v>5547</v>
      </c>
    </row>
    <row r="678" spans="1:19">
      <c r="A678" t="s">
        <v>5550</v>
      </c>
      <c r="B678" t="s">
        <v>5551</v>
      </c>
      <c r="C678" t="str">
        <f>TRIM(LEFT(B678, FIND(" ",B678, FIND(" ",B678, FIND(" ",B678)+1)+1)))</f>
        <v>SanDisk Ultra Dual</v>
      </c>
      <c r="D678" t="s">
        <v>4834</v>
      </c>
      <c r="E678" s="6" t="str">
        <f t="shared" si="21"/>
        <v>Computers&amp;Accessories</v>
      </c>
      <c r="F678" s="2">
        <v>1109</v>
      </c>
      <c r="G678" s="4">
        <v>2800</v>
      </c>
      <c r="H678" s="4" t="str">
        <f>IF(Table1[[#This Row],[actual_price]]&lt;200, "&lt;₹200", IF(Table1[[#This Row],[actual_price]]&lt;=500, "₹200–₹500", "&gt;₹500"))</f>
        <v>&gt;₹500</v>
      </c>
      <c r="I678" s="1">
        <v>0.6</v>
      </c>
      <c r="J678">
        <v>4.3</v>
      </c>
      <c r="K678" s="4">
        <v>53464</v>
      </c>
      <c r="L678" s="13">
        <f>Table1[[#This Row],[rating_count]]*Table1[[#This Row],[actual_price]]</f>
        <v>149699200</v>
      </c>
      <c r="M678" t="s">
        <v>5552</v>
      </c>
      <c r="N678" t="s">
        <v>5553</v>
      </c>
      <c r="O678" t="s">
        <v>5554</v>
      </c>
      <c r="P678" t="s">
        <v>5555</v>
      </c>
      <c r="Q678">
        <f t="shared" si="20"/>
        <v>8</v>
      </c>
      <c r="R678" t="s">
        <v>5556</v>
      </c>
      <c r="S678" t="s">
        <v>13050</v>
      </c>
    </row>
    <row r="679" spans="1:19">
      <c r="A679" t="s">
        <v>3607</v>
      </c>
      <c r="B679" t="s">
        <v>3608</v>
      </c>
      <c r="C679" t="str">
        <f>TRIM(LEFT(B679, FIND(" ",B679, FIND(" ",B679, FIND(" ",B679)+1)+1)))</f>
        <v>boAt Xtend Smartwatch</v>
      </c>
      <c r="D679" t="s">
        <v>2948</v>
      </c>
      <c r="E679" s="6" t="str">
        <f t="shared" si="21"/>
        <v>Electronics</v>
      </c>
      <c r="F679" s="2">
        <v>2999</v>
      </c>
      <c r="G679" s="4">
        <v>7990</v>
      </c>
      <c r="H679" s="4" t="str">
        <f>IF(Table1[[#This Row],[actual_price]]&lt;200, "&lt;₹200", IF(Table1[[#This Row],[actual_price]]&lt;=500, "₹200–₹500", "&gt;₹500"))</f>
        <v>&gt;₹500</v>
      </c>
      <c r="I679" s="1">
        <v>0.62</v>
      </c>
      <c r="J679">
        <v>4.0999999999999996</v>
      </c>
      <c r="K679" s="4">
        <v>48448</v>
      </c>
      <c r="L679" s="13">
        <f>Table1[[#This Row],[rating_count]]*Table1[[#This Row],[actual_price]]</f>
        <v>387099520</v>
      </c>
      <c r="M679" t="s">
        <v>3423</v>
      </c>
      <c r="N679" t="s">
        <v>3609</v>
      </c>
      <c r="O679" t="s">
        <v>3610</v>
      </c>
      <c r="P679" t="s">
        <v>3611</v>
      </c>
      <c r="Q679">
        <f t="shared" si="20"/>
        <v>8</v>
      </c>
      <c r="R679" t="s">
        <v>3612</v>
      </c>
      <c r="S679" t="s">
        <v>3613</v>
      </c>
    </row>
    <row r="680" spans="1:19">
      <c r="A680" t="s">
        <v>5561</v>
      </c>
      <c r="B680" t="s">
        <v>5562</v>
      </c>
      <c r="C680" t="str">
        <f>TRIM(LEFT(B680, FIND(" ",B680, FIND(" ",B680, FIND(" ",B680)+1)+1)))</f>
        <v>Tizum Mouse Pad/</v>
      </c>
      <c r="D680" t="s">
        <v>5358</v>
      </c>
      <c r="E680" s="6" t="str">
        <f t="shared" si="21"/>
        <v>Computers&amp;Accessories</v>
      </c>
      <c r="F680">
        <v>169</v>
      </c>
      <c r="G680" s="4">
        <v>299</v>
      </c>
      <c r="H680" s="4" t="str">
        <f>IF(Table1[[#This Row],[actual_price]]&lt;200, "&lt;₹200", IF(Table1[[#This Row],[actual_price]]&lt;=500, "₹200–₹500", "&gt;₹500"))</f>
        <v>₹200–₹500</v>
      </c>
      <c r="I680" s="1">
        <v>0.43</v>
      </c>
      <c r="J680">
        <v>4.4000000000000004</v>
      </c>
      <c r="K680" s="4">
        <v>5176</v>
      </c>
      <c r="L680" s="13">
        <f>Table1[[#This Row],[rating_count]]*Table1[[#This Row],[actual_price]]</f>
        <v>1547624</v>
      </c>
      <c r="M680" t="s">
        <v>5563</v>
      </c>
      <c r="N680" t="s">
        <v>5564</v>
      </c>
      <c r="O680" t="s">
        <v>5565</v>
      </c>
      <c r="P680" t="s">
        <v>5566</v>
      </c>
      <c r="Q680">
        <f t="shared" si="20"/>
        <v>8</v>
      </c>
      <c r="R680" t="s">
        <v>5567</v>
      </c>
      <c r="S680" t="s">
        <v>5568</v>
      </c>
    </row>
    <row r="681" spans="1:19">
      <c r="A681" t="s">
        <v>5571</v>
      </c>
      <c r="B681" t="s">
        <v>5572</v>
      </c>
      <c r="C681" t="str">
        <f>TRIM(LEFT(B681, FIND(" ",B681, FIND(" ",B681, FIND(" ",B681)+1)+1)))</f>
        <v>Epson 003 65</v>
      </c>
      <c r="D681" t="s">
        <v>5262</v>
      </c>
      <c r="E681" s="6" t="str">
        <f t="shared" si="21"/>
        <v>Computers&amp;Accessories</v>
      </c>
      <c r="F681">
        <v>309</v>
      </c>
      <c r="G681" s="4">
        <v>404</v>
      </c>
      <c r="H681" s="4" t="str">
        <f>IF(Table1[[#This Row],[actual_price]]&lt;200, "&lt;₹200", IF(Table1[[#This Row],[actual_price]]&lt;=500, "₹200–₹500", "&gt;₹500"))</f>
        <v>₹200–₹500</v>
      </c>
      <c r="I681" s="1">
        <v>0.24</v>
      </c>
      <c r="J681">
        <v>4.4000000000000004</v>
      </c>
      <c r="K681" s="4">
        <v>8614</v>
      </c>
      <c r="L681" s="13">
        <f>Table1[[#This Row],[rating_count]]*Table1[[#This Row],[actual_price]]</f>
        <v>3480056</v>
      </c>
      <c r="M681" t="s">
        <v>5573</v>
      </c>
      <c r="N681" t="s">
        <v>5574</v>
      </c>
      <c r="O681" t="s">
        <v>5575</v>
      </c>
      <c r="P681" t="s">
        <v>5576</v>
      </c>
      <c r="Q681">
        <f t="shared" si="20"/>
        <v>8</v>
      </c>
      <c r="R681" t="s">
        <v>5577</v>
      </c>
      <c r="S681" t="s">
        <v>5578</v>
      </c>
    </row>
    <row r="682" spans="1:19">
      <c r="A682" t="s">
        <v>5581</v>
      </c>
      <c r="B682" t="s">
        <v>5582</v>
      </c>
      <c r="C682" t="str">
        <f>TRIM(LEFT(B682, FIND(" ",B682, FIND(" ",B682, FIND(" ",B682)+1)+1)))</f>
        <v>ZEBRONICS Zeb-Thunder Bluetooth</v>
      </c>
      <c r="D682" t="s">
        <v>4425</v>
      </c>
      <c r="E682" s="6" t="str">
        <f t="shared" si="21"/>
        <v>Electronics</v>
      </c>
      <c r="F682">
        <v>599</v>
      </c>
      <c r="G682" s="4">
        <v>1399</v>
      </c>
      <c r="H682" s="4" t="str">
        <f>IF(Table1[[#This Row],[actual_price]]&lt;200, "&lt;₹200", IF(Table1[[#This Row],[actual_price]]&lt;=500, "₹200–₹500", "&gt;₹500"))</f>
        <v>&gt;₹500</v>
      </c>
      <c r="I682" s="1">
        <v>0.56999999999999995</v>
      </c>
      <c r="J682">
        <v>3.8</v>
      </c>
      <c r="K682" s="4">
        <v>60026</v>
      </c>
      <c r="L682" s="13">
        <f>Table1[[#This Row],[rating_count]]*Table1[[#This Row],[actual_price]]</f>
        <v>83976374</v>
      </c>
      <c r="M682" t="s">
        <v>5583</v>
      </c>
      <c r="N682" t="s">
        <v>5584</v>
      </c>
      <c r="O682" t="s">
        <v>5585</v>
      </c>
      <c r="P682" t="s">
        <v>5586</v>
      </c>
      <c r="Q682">
        <f t="shared" si="20"/>
        <v>8</v>
      </c>
      <c r="R682" t="s">
        <v>5587</v>
      </c>
      <c r="S682" t="s">
        <v>5588</v>
      </c>
    </row>
    <row r="683" spans="1:19">
      <c r="A683" t="s">
        <v>5591</v>
      </c>
      <c r="B683" t="s">
        <v>13051</v>
      </c>
      <c r="C683" t="str">
        <f>TRIM(LEFT(B683, FIND(" ",B683, FIND(" ",B683, FIND(" ",B683)+1)+1)))</f>
        <v>Quantum QHM-7406 Full-Sized</v>
      </c>
      <c r="D683" t="s">
        <v>5006</v>
      </c>
      <c r="E683" s="6" t="str">
        <f t="shared" si="21"/>
        <v>Computers&amp;Accessories</v>
      </c>
      <c r="F683">
        <v>299</v>
      </c>
      <c r="G683" s="4">
        <v>599</v>
      </c>
      <c r="H683" s="4" t="str">
        <f>IF(Table1[[#This Row],[actual_price]]&lt;200, "&lt;₹200", IF(Table1[[#This Row],[actual_price]]&lt;=500, "₹200–₹500", "&gt;₹500"))</f>
        <v>&gt;₹500</v>
      </c>
      <c r="I683" s="1">
        <v>0.5</v>
      </c>
      <c r="J683">
        <v>3.8</v>
      </c>
      <c r="K683" s="4">
        <v>3066</v>
      </c>
      <c r="L683" s="13">
        <f>Table1[[#This Row],[rating_count]]*Table1[[#This Row],[actual_price]]</f>
        <v>1836534</v>
      </c>
      <c r="M683" t="s">
        <v>5592</v>
      </c>
      <c r="N683" t="s">
        <v>5593</v>
      </c>
      <c r="O683" t="s">
        <v>5594</v>
      </c>
      <c r="P683" t="s">
        <v>5595</v>
      </c>
      <c r="Q683">
        <f t="shared" si="20"/>
        <v>8</v>
      </c>
      <c r="R683" t="s">
        <v>5596</v>
      </c>
      <c r="S683" t="s">
        <v>5597</v>
      </c>
    </row>
    <row r="684" spans="1:19">
      <c r="A684" t="s">
        <v>5600</v>
      </c>
      <c r="B684" t="s">
        <v>5601</v>
      </c>
      <c r="C684" t="str">
        <f>TRIM(LEFT(B684, FIND(" ",B684, FIND(" ",B684, FIND(" ",B684)+1)+1)))</f>
        <v>STRIFF Laptop Tabletop</v>
      </c>
      <c r="D684" t="s">
        <v>4876</v>
      </c>
      <c r="E684" s="6" t="str">
        <f t="shared" si="21"/>
        <v>Computers&amp;Accessories</v>
      </c>
      <c r="F684">
        <v>449</v>
      </c>
      <c r="G684" s="4">
        <v>999</v>
      </c>
      <c r="H684" s="4" t="str">
        <f>IF(Table1[[#This Row],[actual_price]]&lt;200, "&lt;₹200", IF(Table1[[#This Row],[actual_price]]&lt;=500, "₹200–₹500", "&gt;₹500"))</f>
        <v>&gt;₹500</v>
      </c>
      <c r="I684" s="1">
        <v>0.55000000000000004</v>
      </c>
      <c r="J684">
        <v>4</v>
      </c>
      <c r="K684" s="4">
        <v>2102</v>
      </c>
      <c r="L684" s="13">
        <f>Table1[[#This Row],[rating_count]]*Table1[[#This Row],[actual_price]]</f>
        <v>2099898</v>
      </c>
      <c r="M684" t="s">
        <v>5602</v>
      </c>
      <c r="N684" t="s">
        <v>5603</v>
      </c>
      <c r="O684" t="s">
        <v>5604</v>
      </c>
      <c r="P684" t="s">
        <v>5605</v>
      </c>
      <c r="Q684">
        <f t="shared" si="20"/>
        <v>8</v>
      </c>
      <c r="R684" t="s">
        <v>5606</v>
      </c>
      <c r="S684" t="s">
        <v>5607</v>
      </c>
    </row>
    <row r="685" spans="1:19">
      <c r="A685" t="s">
        <v>5610</v>
      </c>
      <c r="B685" t="s">
        <v>5611</v>
      </c>
      <c r="C685" t="str">
        <f>TRIM(LEFT(B685, FIND(" ",B685, FIND(" ",B685, FIND(" ",B685)+1)+1)))</f>
        <v>Logitech M221 Wireless</v>
      </c>
      <c r="D685" t="s">
        <v>4845</v>
      </c>
      <c r="E685" s="6" t="str">
        <f t="shared" si="21"/>
        <v>Computers&amp;Accessories</v>
      </c>
      <c r="F685">
        <v>799</v>
      </c>
      <c r="G685" s="4">
        <v>1295</v>
      </c>
      <c r="H685" s="4" t="str">
        <f>IF(Table1[[#This Row],[actual_price]]&lt;200, "&lt;₹200", IF(Table1[[#This Row],[actual_price]]&lt;=500, "₹200–₹500", "&gt;₹500"))</f>
        <v>&gt;₹500</v>
      </c>
      <c r="I685" s="1">
        <v>0.38</v>
      </c>
      <c r="J685">
        <v>4.4000000000000004</v>
      </c>
      <c r="K685" s="4">
        <v>34852</v>
      </c>
      <c r="L685" s="13">
        <f>Table1[[#This Row],[rating_count]]*Table1[[#This Row],[actual_price]]</f>
        <v>45133340</v>
      </c>
      <c r="M685" t="s">
        <v>5612</v>
      </c>
      <c r="N685" t="s">
        <v>5613</v>
      </c>
      <c r="O685" t="s">
        <v>5614</v>
      </c>
      <c r="P685" t="s">
        <v>5615</v>
      </c>
      <c r="Q685">
        <f t="shared" si="20"/>
        <v>8</v>
      </c>
      <c r="R685" t="s">
        <v>5616</v>
      </c>
      <c r="S685" t="s">
        <v>5617</v>
      </c>
    </row>
    <row r="686" spans="1:19">
      <c r="A686" t="s">
        <v>127</v>
      </c>
      <c r="B686" t="s">
        <v>128</v>
      </c>
      <c r="C686" t="str">
        <f>TRIM(LEFT(B686, FIND(" ",B686, FIND(" ",B686, FIND(" ",B686)+1)+1)))</f>
        <v>AmazonBasics Flexible Premium</v>
      </c>
      <c r="D686" t="s">
        <v>129</v>
      </c>
      <c r="E686" s="6" t="str">
        <f t="shared" si="21"/>
        <v>Electronics</v>
      </c>
      <c r="F686">
        <v>219</v>
      </c>
      <c r="G686" s="4">
        <v>700</v>
      </c>
      <c r="H686" s="4" t="str">
        <f>IF(Table1[[#This Row],[actual_price]]&lt;200, "&lt;₹200", IF(Table1[[#This Row],[actual_price]]&lt;=500, "₹200–₹500", "&gt;₹500"))</f>
        <v>&gt;₹500</v>
      </c>
      <c r="I686" s="1">
        <v>0.69</v>
      </c>
      <c r="J686">
        <v>4.4000000000000004</v>
      </c>
      <c r="K686" s="4">
        <v>426972</v>
      </c>
      <c r="L686" s="13">
        <f>Table1[[#This Row],[rating_count]]*Table1[[#This Row],[actual_price]]</f>
        <v>298880400</v>
      </c>
      <c r="M686" t="s">
        <v>130</v>
      </c>
      <c r="N686" t="s">
        <v>131</v>
      </c>
      <c r="O686" t="s">
        <v>132</v>
      </c>
      <c r="P686" t="s">
        <v>133</v>
      </c>
      <c r="Q686">
        <f t="shared" si="20"/>
        <v>8</v>
      </c>
      <c r="R686" t="s">
        <v>134</v>
      </c>
      <c r="S686" t="s">
        <v>135</v>
      </c>
    </row>
    <row r="687" spans="1:19">
      <c r="A687" t="s">
        <v>5621</v>
      </c>
      <c r="B687" t="s">
        <v>5622</v>
      </c>
      <c r="C687" t="str">
        <f>TRIM(LEFT(B687, FIND(" ",B687, FIND(" ",B687, FIND(" ",B687)+1)+1)))</f>
        <v>Classmate Soft Cover</v>
      </c>
      <c r="D687" t="s">
        <v>5623</v>
      </c>
      <c r="E687" s="6" t="str">
        <f t="shared" si="21"/>
        <v>OfficeProducts</v>
      </c>
      <c r="F687">
        <v>157</v>
      </c>
      <c r="G687" s="4">
        <v>160</v>
      </c>
      <c r="H687" s="4" t="str">
        <f>IF(Table1[[#This Row],[actual_price]]&lt;200, "&lt;₹200", IF(Table1[[#This Row],[actual_price]]&lt;=500, "₹200–₹500", "&gt;₹500"))</f>
        <v>&lt;₹200</v>
      </c>
      <c r="I687" s="1">
        <v>0.02</v>
      </c>
      <c r="J687">
        <v>4.5</v>
      </c>
      <c r="K687" s="4">
        <v>8618</v>
      </c>
      <c r="L687" s="13">
        <f>Table1[[#This Row],[rating_count]]*Table1[[#This Row],[actual_price]]</f>
        <v>1378880</v>
      </c>
      <c r="M687" t="s">
        <v>5624</v>
      </c>
      <c r="N687" t="s">
        <v>5625</v>
      </c>
      <c r="O687" t="s">
        <v>5626</v>
      </c>
      <c r="P687" t="s">
        <v>5627</v>
      </c>
      <c r="Q687">
        <f t="shared" si="20"/>
        <v>8</v>
      </c>
      <c r="R687" t="s">
        <v>5628</v>
      </c>
      <c r="S687" t="s">
        <v>5629</v>
      </c>
    </row>
    <row r="688" spans="1:19">
      <c r="A688" t="s">
        <v>3693</v>
      </c>
      <c r="B688" t="s">
        <v>3694</v>
      </c>
      <c r="C688" t="str">
        <f>TRIM(LEFT(B688, FIND(" ",B688, FIND(" ",B688, FIND(" ",B688)+1)+1)))</f>
        <v>HP 32GB Class</v>
      </c>
      <c r="D688" t="s">
        <v>3024</v>
      </c>
      <c r="E688" s="6" t="str">
        <f t="shared" si="21"/>
        <v>Electronics</v>
      </c>
      <c r="F688">
        <v>369</v>
      </c>
      <c r="G688" s="4">
        <v>1600</v>
      </c>
      <c r="H688" s="4" t="str">
        <f>IF(Table1[[#This Row],[actual_price]]&lt;200, "&lt;₹200", IF(Table1[[#This Row],[actual_price]]&lt;=500, "₹200–₹500", "&gt;₹500"))</f>
        <v>&gt;₹500</v>
      </c>
      <c r="I688" s="1">
        <v>0.77</v>
      </c>
      <c r="J688">
        <v>4</v>
      </c>
      <c r="K688" s="4">
        <v>32625</v>
      </c>
      <c r="L688" s="13">
        <f>Table1[[#This Row],[rating_count]]*Table1[[#This Row],[actual_price]]</f>
        <v>52200000</v>
      </c>
      <c r="M688" t="s">
        <v>5632</v>
      </c>
      <c r="N688" t="s">
        <v>3696</v>
      </c>
      <c r="O688" t="s">
        <v>3697</v>
      </c>
      <c r="P688" t="s">
        <v>3698</v>
      </c>
      <c r="Q688">
        <f t="shared" si="20"/>
        <v>8</v>
      </c>
      <c r="R688" t="s">
        <v>3699</v>
      </c>
      <c r="S688" t="s">
        <v>3700</v>
      </c>
    </row>
    <row r="689" spans="1:19">
      <c r="A689" t="s">
        <v>5635</v>
      </c>
      <c r="B689" t="s">
        <v>5636</v>
      </c>
      <c r="C689" t="str">
        <f>TRIM(LEFT(B689, FIND(" ",B689, FIND(" ",B689, FIND(" ",B689)+1)+1)))</f>
        <v>HP 150 Wireless</v>
      </c>
      <c r="D689" t="s">
        <v>4845</v>
      </c>
      <c r="E689" s="6" t="str">
        <f t="shared" si="21"/>
        <v>Computers&amp;Accessories</v>
      </c>
      <c r="F689">
        <v>599</v>
      </c>
      <c r="G689" s="4">
        <v>899</v>
      </c>
      <c r="H689" s="4" t="str">
        <f>IF(Table1[[#This Row],[actual_price]]&lt;200, "&lt;₹200", IF(Table1[[#This Row],[actual_price]]&lt;=500, "₹200–₹500", "&gt;₹500"))</f>
        <v>&gt;₹500</v>
      </c>
      <c r="I689" s="1">
        <v>0.33</v>
      </c>
      <c r="J689">
        <v>4</v>
      </c>
      <c r="K689" s="4">
        <v>4018</v>
      </c>
      <c r="L689" s="13">
        <f>Table1[[#This Row],[rating_count]]*Table1[[#This Row],[actual_price]]</f>
        <v>3612182</v>
      </c>
      <c r="M689" t="s">
        <v>5637</v>
      </c>
      <c r="N689" t="s">
        <v>5638</v>
      </c>
      <c r="O689" t="s">
        <v>5639</v>
      </c>
      <c r="P689" t="s">
        <v>5640</v>
      </c>
      <c r="Q689">
        <f t="shared" si="20"/>
        <v>8</v>
      </c>
      <c r="R689" t="s">
        <v>5641</v>
      </c>
      <c r="S689" t="s">
        <v>5642</v>
      </c>
    </row>
    <row r="690" spans="1:19">
      <c r="A690" t="s">
        <v>5645</v>
      </c>
      <c r="B690" t="s">
        <v>5646</v>
      </c>
      <c r="C690" t="str">
        <f>TRIM(LEFT(B690, FIND(" ",B690, FIND(" ",B690, FIND(" ",B690)+1)+1)))</f>
        <v>Duracell Rechargeable AA</v>
      </c>
      <c r="D690" t="s">
        <v>5647</v>
      </c>
      <c r="E690" s="6" t="str">
        <f t="shared" si="21"/>
        <v>Electronics</v>
      </c>
      <c r="F690">
        <v>479</v>
      </c>
      <c r="G690" s="4">
        <v>599</v>
      </c>
      <c r="H690" s="4" t="str">
        <f>IF(Table1[[#This Row],[actual_price]]&lt;200, "&lt;₹200", IF(Table1[[#This Row],[actual_price]]&lt;=500, "₹200–₹500", "&gt;₹500"))</f>
        <v>&gt;₹500</v>
      </c>
      <c r="I690" s="1">
        <v>0.2</v>
      </c>
      <c r="J690">
        <v>4.3</v>
      </c>
      <c r="K690" s="4">
        <v>11687</v>
      </c>
      <c r="L690" s="13">
        <f>Table1[[#This Row],[rating_count]]*Table1[[#This Row],[actual_price]]</f>
        <v>7000513</v>
      </c>
      <c r="M690" t="s">
        <v>5648</v>
      </c>
      <c r="N690" t="s">
        <v>5649</v>
      </c>
      <c r="O690" t="s">
        <v>5650</v>
      </c>
      <c r="P690" t="s">
        <v>5651</v>
      </c>
      <c r="Q690">
        <f t="shared" si="20"/>
        <v>8</v>
      </c>
      <c r="R690" t="s">
        <v>5652</v>
      </c>
      <c r="S690" t="s">
        <v>5653</v>
      </c>
    </row>
    <row r="691" spans="1:19">
      <c r="A691" t="s">
        <v>138</v>
      </c>
      <c r="B691" t="s">
        <v>139</v>
      </c>
      <c r="C691" t="str">
        <f>TRIM(LEFT(B691, FIND(" ",B691, FIND(" ",B691, FIND(" ",B691)+1)+1)))</f>
        <v>Portronics Konnect CL</v>
      </c>
      <c r="D691" t="s">
        <v>18</v>
      </c>
      <c r="E691" s="6" t="str">
        <f t="shared" si="21"/>
        <v>Computers&amp;Accessories</v>
      </c>
      <c r="F691">
        <v>350</v>
      </c>
      <c r="G691" s="4">
        <v>899</v>
      </c>
      <c r="H691" s="4" t="str">
        <f>IF(Table1[[#This Row],[actual_price]]&lt;200, "&lt;₹200", IF(Table1[[#This Row],[actual_price]]&lt;=500, "₹200–₹500", "&gt;₹500"))</f>
        <v>&gt;₹500</v>
      </c>
      <c r="I691" s="1">
        <v>0.61</v>
      </c>
      <c r="J691">
        <v>4.2</v>
      </c>
      <c r="K691" s="4">
        <v>2262</v>
      </c>
      <c r="L691" s="13">
        <f>Table1[[#This Row],[rating_count]]*Table1[[#This Row],[actual_price]]</f>
        <v>2033538</v>
      </c>
      <c r="M691" t="s">
        <v>140</v>
      </c>
      <c r="N691" t="s">
        <v>141</v>
      </c>
      <c r="O691" t="s">
        <v>142</v>
      </c>
      <c r="P691" t="s">
        <v>143</v>
      </c>
      <c r="Q691">
        <f t="shared" si="20"/>
        <v>8</v>
      </c>
      <c r="R691" t="s">
        <v>144</v>
      </c>
      <c r="S691" t="s">
        <v>145</v>
      </c>
    </row>
    <row r="692" spans="1:19">
      <c r="A692" t="s">
        <v>5657</v>
      </c>
      <c r="B692" t="s">
        <v>5658</v>
      </c>
      <c r="C692" t="str">
        <f>TRIM(LEFT(B692, FIND(" ",B692, FIND(" ",B692, FIND(" ",B692)+1)+1)))</f>
        <v>boAt Airdopes 181</v>
      </c>
      <c r="D692" t="s">
        <v>3066</v>
      </c>
      <c r="E692" s="6" t="str">
        <f t="shared" si="21"/>
        <v>Electronics</v>
      </c>
      <c r="F692" s="2">
        <v>1598</v>
      </c>
      <c r="G692" s="4">
        <v>2990</v>
      </c>
      <c r="H692" s="4" t="str">
        <f>IF(Table1[[#This Row],[actual_price]]&lt;200, "&lt;₹200", IF(Table1[[#This Row],[actual_price]]&lt;=500, "₹200–₹500", "&gt;₹500"))</f>
        <v>&gt;₹500</v>
      </c>
      <c r="I692" s="1">
        <v>0.47</v>
      </c>
      <c r="J692">
        <v>3.8</v>
      </c>
      <c r="K692" s="4">
        <v>11015</v>
      </c>
      <c r="L692" s="13">
        <f>Table1[[#This Row],[rating_count]]*Table1[[#This Row],[actual_price]]</f>
        <v>32934850</v>
      </c>
      <c r="M692" t="s">
        <v>5659</v>
      </c>
      <c r="N692" t="s">
        <v>5660</v>
      </c>
      <c r="O692" t="s">
        <v>5661</v>
      </c>
      <c r="P692" t="s">
        <v>5662</v>
      </c>
      <c r="Q692">
        <f t="shared" si="20"/>
        <v>8</v>
      </c>
      <c r="R692" t="s">
        <v>5663</v>
      </c>
      <c r="S692" t="s">
        <v>5664</v>
      </c>
    </row>
    <row r="693" spans="1:19">
      <c r="A693" t="s">
        <v>5667</v>
      </c>
      <c r="B693" t="s">
        <v>5668</v>
      </c>
      <c r="C693" t="str">
        <f>TRIM(LEFT(B693, FIND(" ",B693, FIND(" ",B693, FIND(" ",B693)+1)+1)))</f>
        <v>TP-Link USB Bluetooth</v>
      </c>
      <c r="D693" t="s">
        <v>5669</v>
      </c>
      <c r="E693" s="6" t="str">
        <f t="shared" si="21"/>
        <v>Computers&amp;Accessories</v>
      </c>
      <c r="F693">
        <v>599</v>
      </c>
      <c r="G693" s="4">
        <v>899</v>
      </c>
      <c r="H693" s="4" t="str">
        <f>IF(Table1[[#This Row],[actual_price]]&lt;200, "&lt;₹200", IF(Table1[[#This Row],[actual_price]]&lt;=500, "₹200–₹500", "&gt;₹500"))</f>
        <v>&gt;₹500</v>
      </c>
      <c r="I693" s="1">
        <v>0.33</v>
      </c>
      <c r="J693">
        <v>4.3</v>
      </c>
      <c r="K693" s="4">
        <v>95116</v>
      </c>
      <c r="L693" s="13">
        <f>Table1[[#This Row],[rating_count]]*Table1[[#This Row],[actual_price]]</f>
        <v>85509284</v>
      </c>
      <c r="M693" t="s">
        <v>5670</v>
      </c>
      <c r="N693" t="s">
        <v>5671</v>
      </c>
      <c r="O693" t="s">
        <v>5672</v>
      </c>
      <c r="P693" t="s">
        <v>5673</v>
      </c>
      <c r="Q693">
        <f t="shared" si="20"/>
        <v>8</v>
      </c>
      <c r="R693" t="s">
        <v>5674</v>
      </c>
      <c r="S693" t="s">
        <v>5675</v>
      </c>
    </row>
    <row r="694" spans="1:19">
      <c r="A694" t="s">
        <v>148</v>
      </c>
      <c r="B694" t="s">
        <v>149</v>
      </c>
      <c r="C694" t="str">
        <f>TRIM(LEFT(B694, FIND(" ",B694, FIND(" ",B694, FIND(" ",B694)+1)+1)))</f>
        <v>Portronics Konnect L</v>
      </c>
      <c r="D694" t="s">
        <v>18</v>
      </c>
      <c r="E694" s="6" t="str">
        <f t="shared" si="21"/>
        <v>Computers&amp;Accessories</v>
      </c>
      <c r="F694">
        <v>159</v>
      </c>
      <c r="G694" s="4">
        <v>399</v>
      </c>
      <c r="H694" s="4" t="str">
        <f>IF(Table1[[#This Row],[actual_price]]&lt;200, "&lt;₹200", IF(Table1[[#This Row],[actual_price]]&lt;=500, "₹200–₹500", "&gt;₹500"))</f>
        <v>₹200–₹500</v>
      </c>
      <c r="I694" s="1">
        <v>0.6</v>
      </c>
      <c r="J694">
        <v>4.0999999999999996</v>
      </c>
      <c r="K694" s="4">
        <v>4768</v>
      </c>
      <c r="L694" s="13">
        <f>Table1[[#This Row],[rating_count]]*Table1[[#This Row],[actual_price]]</f>
        <v>1902432</v>
      </c>
      <c r="M694" t="s">
        <v>59</v>
      </c>
      <c r="N694" t="s">
        <v>150</v>
      </c>
      <c r="O694" t="s">
        <v>151</v>
      </c>
      <c r="P694" t="s">
        <v>152</v>
      </c>
      <c r="Q694">
        <f t="shared" si="20"/>
        <v>8</v>
      </c>
      <c r="R694" t="s">
        <v>153</v>
      </c>
      <c r="S694" t="s">
        <v>154</v>
      </c>
    </row>
    <row r="695" spans="1:19">
      <c r="A695" t="s">
        <v>5679</v>
      </c>
      <c r="B695" t="s">
        <v>5680</v>
      </c>
      <c r="C695" t="str">
        <f>TRIM(LEFT(B695, FIND(" ",B695, FIND(" ",B695, FIND(" ",B695)+1)+1)))</f>
        <v>SanDisk Ultra Dual</v>
      </c>
      <c r="D695" t="s">
        <v>4834</v>
      </c>
      <c r="E695" s="6" t="str">
        <f t="shared" si="21"/>
        <v>Computers&amp;Accessories</v>
      </c>
      <c r="F695" s="2">
        <v>1299</v>
      </c>
      <c r="G695" s="4">
        <v>3000</v>
      </c>
      <c r="H695" s="4" t="str">
        <f>IF(Table1[[#This Row],[actual_price]]&lt;200, "&lt;₹200", IF(Table1[[#This Row],[actual_price]]&lt;=500, "₹200–₹500", "&gt;₹500"))</f>
        <v>&gt;₹500</v>
      </c>
      <c r="I695" s="1">
        <v>0.56999999999999995</v>
      </c>
      <c r="J695">
        <v>4.3</v>
      </c>
      <c r="K695" s="4">
        <v>23022</v>
      </c>
      <c r="L695" s="13">
        <f>Table1[[#This Row],[rating_count]]*Table1[[#This Row],[actual_price]]</f>
        <v>69066000</v>
      </c>
      <c r="M695" t="s">
        <v>5681</v>
      </c>
      <c r="N695" t="s">
        <v>5682</v>
      </c>
      <c r="O695" t="s">
        <v>5683</v>
      </c>
      <c r="P695" t="s">
        <v>5684</v>
      </c>
      <c r="Q695">
        <f t="shared" si="20"/>
        <v>8</v>
      </c>
      <c r="R695" t="s">
        <v>5685</v>
      </c>
      <c r="S695" t="s">
        <v>5686</v>
      </c>
    </row>
    <row r="696" spans="1:19">
      <c r="A696" t="s">
        <v>3786</v>
      </c>
      <c r="B696" t="s">
        <v>3787</v>
      </c>
      <c r="C696" t="str">
        <f>TRIM(LEFT(B696, FIND(" ",B696, FIND(" ",B696, FIND(" ",B696)+1)+1)))</f>
        <v>Noise ColorFit Pulse</v>
      </c>
      <c r="D696" t="s">
        <v>2948</v>
      </c>
      <c r="E696" s="6" t="str">
        <f t="shared" si="21"/>
        <v>Electronics</v>
      </c>
      <c r="F696" s="2">
        <v>1599</v>
      </c>
      <c r="G696" s="4">
        <v>4999</v>
      </c>
      <c r="H696" s="4" t="str">
        <f>IF(Table1[[#This Row],[actual_price]]&lt;200, "&lt;₹200", IF(Table1[[#This Row],[actual_price]]&lt;=500, "₹200–₹500", "&gt;₹500"))</f>
        <v>&gt;₹500</v>
      </c>
      <c r="I696" s="1">
        <v>0.68</v>
      </c>
      <c r="J696">
        <v>4</v>
      </c>
      <c r="K696" s="4">
        <v>67951</v>
      </c>
      <c r="L696" s="13">
        <f>Table1[[#This Row],[rating_count]]*Table1[[#This Row],[actual_price]]</f>
        <v>339687049</v>
      </c>
      <c r="M696" t="s">
        <v>3788</v>
      </c>
      <c r="N696" t="s">
        <v>5689</v>
      </c>
      <c r="O696" t="s">
        <v>5690</v>
      </c>
      <c r="P696" t="s">
        <v>5691</v>
      </c>
      <c r="Q696">
        <f t="shared" si="20"/>
        <v>8</v>
      </c>
      <c r="R696" t="s">
        <v>5692</v>
      </c>
      <c r="S696" t="s">
        <v>5693</v>
      </c>
    </row>
    <row r="697" spans="1:19">
      <c r="A697" t="s">
        <v>5696</v>
      </c>
      <c r="B697" t="s">
        <v>5697</v>
      </c>
      <c r="C697" t="str">
        <f>TRIM(LEFT(B697, FIND(" ",B697, FIND(" ",B697, FIND(" ",B697)+1)+1)))</f>
        <v>rts [2 Pack]</v>
      </c>
      <c r="D697" t="s">
        <v>5698</v>
      </c>
      <c r="E697" s="6" t="str">
        <f t="shared" si="21"/>
        <v>Computers&amp;Accessories</v>
      </c>
      <c r="F697">
        <v>294</v>
      </c>
      <c r="G697" s="4">
        <v>4999</v>
      </c>
      <c r="H697" s="4" t="str">
        <f>IF(Table1[[#This Row],[actual_price]]&lt;200, "&lt;₹200", IF(Table1[[#This Row],[actual_price]]&lt;=500, "₹200–₹500", "&gt;₹500"))</f>
        <v>&gt;₹500</v>
      </c>
      <c r="I697" s="1">
        <v>0.94</v>
      </c>
      <c r="J697">
        <v>4.3</v>
      </c>
      <c r="K697" s="4">
        <v>4426</v>
      </c>
      <c r="L697" s="13">
        <f>Table1[[#This Row],[rating_count]]*Table1[[#This Row],[actual_price]]</f>
        <v>22125574</v>
      </c>
      <c r="M697" t="s">
        <v>5699</v>
      </c>
      <c r="N697" t="s">
        <v>5700</v>
      </c>
      <c r="O697" t="s">
        <v>5701</v>
      </c>
      <c r="P697" t="s">
        <v>5702</v>
      </c>
      <c r="Q697">
        <f t="shared" si="20"/>
        <v>8</v>
      </c>
      <c r="R697" t="s">
        <v>5703</v>
      </c>
      <c r="S697" t="s">
        <v>5704</v>
      </c>
    </row>
    <row r="698" spans="1:19">
      <c r="A698" t="s">
        <v>5707</v>
      </c>
      <c r="B698" t="s">
        <v>5708</v>
      </c>
      <c r="C698" t="str">
        <f>TRIM(LEFT(B698, FIND(" ",B698, FIND(" ",B698, FIND(" ",B698)+1)+1)))</f>
        <v>HP 682 Black</v>
      </c>
      <c r="D698" t="s">
        <v>5262</v>
      </c>
      <c r="E698" s="6" t="str">
        <f t="shared" si="21"/>
        <v>Computers&amp;Accessories</v>
      </c>
      <c r="F698">
        <v>828</v>
      </c>
      <c r="G698" s="4">
        <v>861</v>
      </c>
      <c r="H698" s="4" t="str">
        <f>IF(Table1[[#This Row],[actual_price]]&lt;200, "&lt;₹200", IF(Table1[[#This Row],[actual_price]]&lt;=500, "₹200–₹500", "&gt;₹500"))</f>
        <v>&gt;₹500</v>
      </c>
      <c r="I698" s="1">
        <v>0.04</v>
      </c>
      <c r="J698">
        <v>4.2</v>
      </c>
      <c r="K698" s="4">
        <v>4567</v>
      </c>
      <c r="L698" s="13">
        <f>Table1[[#This Row],[rating_count]]*Table1[[#This Row],[actual_price]]</f>
        <v>3932187</v>
      </c>
      <c r="M698" t="s">
        <v>5709</v>
      </c>
      <c r="N698" t="s">
        <v>5710</v>
      </c>
      <c r="O698" t="s">
        <v>5711</v>
      </c>
      <c r="P698" t="s">
        <v>5712</v>
      </c>
      <c r="Q698">
        <f t="shared" si="20"/>
        <v>8</v>
      </c>
      <c r="R698" t="s">
        <v>5713</v>
      </c>
      <c r="S698" t="s">
        <v>5714</v>
      </c>
    </row>
    <row r="699" spans="1:19">
      <c r="A699" t="s">
        <v>5717</v>
      </c>
      <c r="B699" t="s">
        <v>5718</v>
      </c>
      <c r="C699" t="str">
        <f>TRIM(LEFT(B699, FIND(" ",B699, FIND(" ",B699, FIND(" ",B699)+1)+1)))</f>
        <v>Logitech H111 Wired</v>
      </c>
      <c r="D699" t="s">
        <v>4425</v>
      </c>
      <c r="E699" s="6" t="str">
        <f t="shared" si="21"/>
        <v>Electronics</v>
      </c>
      <c r="F699">
        <v>745</v>
      </c>
      <c r="G699" s="4">
        <v>795</v>
      </c>
      <c r="H699" s="4" t="str">
        <f>IF(Table1[[#This Row],[actual_price]]&lt;200, "&lt;₹200", IF(Table1[[#This Row],[actual_price]]&lt;=500, "₹200–₹500", "&gt;₹500"))</f>
        <v>&gt;₹500</v>
      </c>
      <c r="I699" s="1">
        <v>0.06</v>
      </c>
      <c r="J699">
        <v>4</v>
      </c>
      <c r="K699" s="4">
        <v>13797</v>
      </c>
      <c r="L699" s="13">
        <f>Table1[[#This Row],[rating_count]]*Table1[[#This Row],[actual_price]]</f>
        <v>10968615</v>
      </c>
      <c r="M699" t="s">
        <v>5719</v>
      </c>
      <c r="N699" t="s">
        <v>5720</v>
      </c>
      <c r="O699" t="s">
        <v>5721</v>
      </c>
      <c r="P699" t="s">
        <v>5722</v>
      </c>
      <c r="Q699">
        <f t="shared" si="20"/>
        <v>8</v>
      </c>
      <c r="R699" t="s">
        <v>5723</v>
      </c>
      <c r="S699" t="s">
        <v>5724</v>
      </c>
    </row>
    <row r="700" spans="1:19">
      <c r="A700" t="s">
        <v>5727</v>
      </c>
      <c r="B700" t="s">
        <v>5728</v>
      </c>
      <c r="C700" t="str">
        <f>TRIM(LEFT(B700, FIND(" ",B700, FIND(" ",B700, FIND(" ",B700)+1)+1)))</f>
        <v>Digitek DTR 550</v>
      </c>
      <c r="D700" t="s">
        <v>5729</v>
      </c>
      <c r="E700" s="6" t="str">
        <f t="shared" si="21"/>
        <v>Electronics</v>
      </c>
      <c r="F700" s="2">
        <v>1549</v>
      </c>
      <c r="G700" s="4">
        <v>2495</v>
      </c>
      <c r="H700" s="4" t="str">
        <f>IF(Table1[[#This Row],[actual_price]]&lt;200, "&lt;₹200", IF(Table1[[#This Row],[actual_price]]&lt;=500, "₹200–₹500", "&gt;₹500"))</f>
        <v>&gt;₹500</v>
      </c>
      <c r="I700" s="1">
        <v>0.38</v>
      </c>
      <c r="J700">
        <v>4.4000000000000004</v>
      </c>
      <c r="K700" s="4">
        <v>15137</v>
      </c>
      <c r="L700" s="13">
        <f>Table1[[#This Row],[rating_count]]*Table1[[#This Row],[actual_price]]</f>
        <v>37766815</v>
      </c>
      <c r="M700" t="s">
        <v>5730</v>
      </c>
      <c r="N700" t="s">
        <v>5731</v>
      </c>
      <c r="O700" t="s">
        <v>5732</v>
      </c>
      <c r="P700" t="s">
        <v>5733</v>
      </c>
      <c r="Q700">
        <f t="shared" si="20"/>
        <v>8</v>
      </c>
      <c r="R700" t="s">
        <v>5734</v>
      </c>
      <c r="S700" t="s">
        <v>5735</v>
      </c>
    </row>
    <row r="701" spans="1:19">
      <c r="A701" t="s">
        <v>157</v>
      </c>
      <c r="B701" t="s">
        <v>158</v>
      </c>
      <c r="C701" t="str">
        <f>TRIM(LEFT(B701, FIND(" ",B701, FIND(" ",B701, FIND(" ",B701)+1)+1)))</f>
        <v>MI Braided USB</v>
      </c>
      <c r="D701" t="s">
        <v>18</v>
      </c>
      <c r="E701" s="6" t="str">
        <f t="shared" si="21"/>
        <v>Computers&amp;Accessories</v>
      </c>
      <c r="F701">
        <v>349</v>
      </c>
      <c r="G701" s="4">
        <v>399</v>
      </c>
      <c r="H701" s="4" t="str">
        <f>IF(Table1[[#This Row],[actual_price]]&lt;200, "&lt;₹200", IF(Table1[[#This Row],[actual_price]]&lt;=500, "₹200–₹500", "&gt;₹500"))</f>
        <v>₹200–₹500</v>
      </c>
      <c r="I701" s="1">
        <v>0.13</v>
      </c>
      <c r="J701">
        <v>4.4000000000000004</v>
      </c>
      <c r="K701" s="4">
        <v>18757</v>
      </c>
      <c r="L701" s="13">
        <f>Table1[[#This Row],[rating_count]]*Table1[[#This Row],[actual_price]]</f>
        <v>7484043</v>
      </c>
      <c r="M701" t="s">
        <v>5738</v>
      </c>
      <c r="N701" t="s">
        <v>160</v>
      </c>
      <c r="O701" t="s">
        <v>161</v>
      </c>
      <c r="P701" t="s">
        <v>162</v>
      </c>
      <c r="Q701">
        <f t="shared" si="20"/>
        <v>8</v>
      </c>
      <c r="R701" t="s">
        <v>163</v>
      </c>
      <c r="S701" t="s">
        <v>3905</v>
      </c>
    </row>
    <row r="702" spans="1:19">
      <c r="A702" t="s">
        <v>203</v>
      </c>
      <c r="B702" t="s">
        <v>204</v>
      </c>
      <c r="C702" t="str">
        <f>TRIM(LEFT(B702, FIND(" ",B702, FIND(" ",B702, FIND(" ",B702)+1)+1)))</f>
        <v>Duracell USB Lightning</v>
      </c>
      <c r="D702" t="s">
        <v>18</v>
      </c>
      <c r="E702" s="6" t="str">
        <f t="shared" si="21"/>
        <v>Computers&amp;Accessories</v>
      </c>
      <c r="F702">
        <v>970</v>
      </c>
      <c r="G702" s="4">
        <v>1799</v>
      </c>
      <c r="H702" s="4" t="str">
        <f>IF(Table1[[#This Row],[actual_price]]&lt;200, "&lt;₹200", IF(Table1[[#This Row],[actual_price]]&lt;=500, "₹200–₹500", "&gt;₹500"))</f>
        <v>&gt;₹500</v>
      </c>
      <c r="I702" s="1">
        <v>0.46</v>
      </c>
      <c r="J702">
        <v>4.5</v>
      </c>
      <c r="K702" s="4">
        <v>815</v>
      </c>
      <c r="L702" s="13">
        <f>Table1[[#This Row],[rating_count]]*Table1[[#This Row],[actual_price]]</f>
        <v>1466185</v>
      </c>
      <c r="M702" t="s">
        <v>205</v>
      </c>
      <c r="N702" t="s">
        <v>206</v>
      </c>
      <c r="O702" t="s">
        <v>207</v>
      </c>
      <c r="P702" t="s">
        <v>208</v>
      </c>
      <c r="Q702">
        <f t="shared" si="20"/>
        <v>8</v>
      </c>
      <c r="R702" t="s">
        <v>209</v>
      </c>
      <c r="S702" t="s">
        <v>210</v>
      </c>
    </row>
    <row r="703" spans="1:19">
      <c r="A703" t="s">
        <v>5743</v>
      </c>
      <c r="B703" t="s">
        <v>5744</v>
      </c>
      <c r="C703" t="str">
        <f>TRIM(LEFT(B703, FIND(" ",B703, FIND(" ",B703, FIND(" ",B703)+1)+1)))</f>
        <v>TP-Link TL-WA850RE Single_Band</v>
      </c>
      <c r="D703" t="s">
        <v>5223</v>
      </c>
      <c r="E703" s="6" t="str">
        <f t="shared" si="21"/>
        <v>Computers&amp;Accessories</v>
      </c>
      <c r="F703" s="2">
        <v>1469</v>
      </c>
      <c r="G703" s="4">
        <v>2499</v>
      </c>
      <c r="H703" s="4" t="str">
        <f>IF(Table1[[#This Row],[actual_price]]&lt;200, "&lt;₹200", IF(Table1[[#This Row],[actual_price]]&lt;=500, "₹200–₹500", "&gt;₹500"))</f>
        <v>&gt;₹500</v>
      </c>
      <c r="I703" s="1">
        <v>0.41</v>
      </c>
      <c r="J703">
        <v>4.2</v>
      </c>
      <c r="K703" s="4">
        <v>156638</v>
      </c>
      <c r="L703" s="13">
        <f>Table1[[#This Row],[rating_count]]*Table1[[#This Row],[actual_price]]</f>
        <v>391438362</v>
      </c>
      <c r="M703" t="s">
        <v>5745</v>
      </c>
      <c r="N703" t="s">
        <v>5746</v>
      </c>
      <c r="O703" t="s">
        <v>5747</v>
      </c>
      <c r="P703" t="s">
        <v>5748</v>
      </c>
      <c r="Q703">
        <f t="shared" si="20"/>
        <v>8</v>
      </c>
      <c r="R703" t="s">
        <v>5749</v>
      </c>
      <c r="S703" t="s">
        <v>5750</v>
      </c>
    </row>
    <row r="704" spans="1:19">
      <c r="A704" t="s">
        <v>5753</v>
      </c>
      <c r="B704" t="s">
        <v>5754</v>
      </c>
      <c r="C704" t="str">
        <f>TRIM(LEFT(B704, FIND(" ",B704, FIND(" ",B704, FIND(" ",B704)+1)+1)))</f>
        <v>COI Note Pad/Memo</v>
      </c>
      <c r="D704" t="s">
        <v>5755</v>
      </c>
      <c r="E704" s="6" t="str">
        <f t="shared" si="21"/>
        <v>OfficeProducts</v>
      </c>
      <c r="F704">
        <v>198</v>
      </c>
      <c r="G704" s="4">
        <v>800</v>
      </c>
      <c r="H704" s="4" t="str">
        <f>IF(Table1[[#This Row],[actual_price]]&lt;200, "&lt;₹200", IF(Table1[[#This Row],[actual_price]]&lt;=500, "₹200–₹500", "&gt;₹500"))</f>
        <v>&gt;₹500</v>
      </c>
      <c r="I704" s="1">
        <v>0.75</v>
      </c>
      <c r="J704">
        <v>4.0999999999999996</v>
      </c>
      <c r="K704" s="4">
        <v>9344</v>
      </c>
      <c r="L704" s="13">
        <f>Table1[[#This Row],[rating_count]]*Table1[[#This Row],[actual_price]]</f>
        <v>7475200</v>
      </c>
      <c r="M704" t="s">
        <v>5756</v>
      </c>
      <c r="N704" t="s">
        <v>5757</v>
      </c>
      <c r="O704" t="s">
        <v>5758</v>
      </c>
      <c r="P704" t="s">
        <v>5759</v>
      </c>
      <c r="Q704">
        <f t="shared" si="20"/>
        <v>8</v>
      </c>
      <c r="R704" t="s">
        <v>5760</v>
      </c>
      <c r="S704" t="s">
        <v>5761</v>
      </c>
    </row>
    <row r="705" spans="1:19">
      <c r="A705" t="s">
        <v>5764</v>
      </c>
      <c r="B705" t="s">
        <v>5765</v>
      </c>
      <c r="C705" t="str">
        <f>TRIM(LEFT(B705, FIND(" ",B705, FIND(" ",B705, FIND(" ",B705)+1)+1)))</f>
        <v>Fujifilm Instax Mini</v>
      </c>
      <c r="D705" t="s">
        <v>5766</v>
      </c>
      <c r="E705" s="6" t="str">
        <f t="shared" si="21"/>
        <v>Electronics</v>
      </c>
      <c r="F705">
        <v>549</v>
      </c>
      <c r="G705" s="4">
        <v>549</v>
      </c>
      <c r="H705" s="4" t="str">
        <f>IF(Table1[[#This Row],[actual_price]]&lt;200, "&lt;₹200", IF(Table1[[#This Row],[actual_price]]&lt;=500, "₹200–₹500", "&gt;₹500"))</f>
        <v>&gt;₹500</v>
      </c>
      <c r="I705" s="1">
        <v>0</v>
      </c>
      <c r="J705">
        <v>4.5</v>
      </c>
      <c r="K705" s="4">
        <v>4875</v>
      </c>
      <c r="L705" s="13">
        <f>Table1[[#This Row],[rating_count]]*Table1[[#This Row],[actual_price]]</f>
        <v>2676375</v>
      </c>
      <c r="M705" t="s">
        <v>5767</v>
      </c>
      <c r="N705" t="s">
        <v>5768</v>
      </c>
      <c r="O705" t="s">
        <v>5769</v>
      </c>
      <c r="P705" t="s">
        <v>5770</v>
      </c>
      <c r="Q705">
        <f t="shared" si="20"/>
        <v>8</v>
      </c>
      <c r="R705" t="s">
        <v>5771</v>
      </c>
      <c r="S705" t="s">
        <v>5772</v>
      </c>
    </row>
    <row r="706" spans="1:19">
      <c r="A706" t="s">
        <v>3961</v>
      </c>
      <c r="B706" t="s">
        <v>3962</v>
      </c>
      <c r="C706" t="str">
        <f>TRIM(LEFT(B706, FIND(" ",B706, FIND(" ",B706, FIND(" ",B706)+1)+1)))</f>
        <v>Fire-Boltt Ring 3</v>
      </c>
      <c r="D706" t="s">
        <v>2948</v>
      </c>
      <c r="E706" s="6" t="str">
        <f t="shared" si="21"/>
        <v>Electronics</v>
      </c>
      <c r="F706" s="2">
        <v>2999</v>
      </c>
      <c r="G706" s="4">
        <v>9999</v>
      </c>
      <c r="H706" s="4" t="str">
        <f>IF(Table1[[#This Row],[actual_price]]&lt;200, "&lt;₹200", IF(Table1[[#This Row],[actual_price]]&lt;=500, "₹200–₹500", "&gt;₹500"))</f>
        <v>&gt;₹500</v>
      </c>
      <c r="I706" s="1">
        <v>0.7</v>
      </c>
      <c r="J706">
        <v>4.2</v>
      </c>
      <c r="K706" s="4">
        <v>20881</v>
      </c>
      <c r="L706" s="13">
        <f>Table1[[#This Row],[rating_count]]*Table1[[#This Row],[actual_price]]</f>
        <v>208789119</v>
      </c>
      <c r="M706" t="s">
        <v>3963</v>
      </c>
      <c r="N706" t="s">
        <v>3964</v>
      </c>
      <c r="O706" t="s">
        <v>3965</v>
      </c>
      <c r="P706" t="s">
        <v>3966</v>
      </c>
      <c r="Q706">
        <f t="shared" ref="Q706:Q769" si="22">IF(P706="",0,LEN(O706)-LEN(SUBSTITUTE(O706,",",""))+1)</f>
        <v>8</v>
      </c>
      <c r="R706" t="s">
        <v>3967</v>
      </c>
      <c r="S706" t="s">
        <v>3968</v>
      </c>
    </row>
    <row r="707" spans="1:19">
      <c r="A707" t="s">
        <v>5777</v>
      </c>
      <c r="B707" t="s">
        <v>5778</v>
      </c>
      <c r="C707" t="str">
        <f>TRIM(LEFT(B707, FIND(" ",B707, FIND(" ",B707, FIND(" ",B707)+1)+1)))</f>
        <v>Samsung Galaxy Watch4</v>
      </c>
      <c r="D707" t="s">
        <v>2948</v>
      </c>
      <c r="E707" s="6" t="str">
        <f t="shared" ref="E707:E770" si="23">LEFT(D707, FIND("|", D707 &amp; "|") - 1)</f>
        <v>Electronics</v>
      </c>
      <c r="F707" s="2">
        <v>12000</v>
      </c>
      <c r="G707" s="4">
        <v>29999</v>
      </c>
      <c r="H707" s="4" t="str">
        <f>IF(Table1[[#This Row],[actual_price]]&lt;200, "&lt;₹200", IF(Table1[[#This Row],[actual_price]]&lt;=500, "₹200–₹500", "&gt;₹500"))</f>
        <v>&gt;₹500</v>
      </c>
      <c r="I707" s="1">
        <v>0.6</v>
      </c>
      <c r="J707">
        <v>4.3</v>
      </c>
      <c r="K707" s="4">
        <v>4744</v>
      </c>
      <c r="L707" s="13">
        <f>Table1[[#This Row],[rating_count]]*Table1[[#This Row],[actual_price]]</f>
        <v>142315256</v>
      </c>
      <c r="M707" t="s">
        <v>5779</v>
      </c>
      <c r="N707" t="s">
        <v>5780</v>
      </c>
      <c r="O707" t="s">
        <v>5781</v>
      </c>
      <c r="P707" t="s">
        <v>5782</v>
      </c>
      <c r="Q707">
        <f t="shared" si="22"/>
        <v>8</v>
      </c>
      <c r="R707" t="s">
        <v>5783</v>
      </c>
      <c r="S707" t="s">
        <v>5784</v>
      </c>
    </row>
    <row r="708" spans="1:19">
      <c r="A708" t="s">
        <v>5787</v>
      </c>
      <c r="B708" t="s">
        <v>5788</v>
      </c>
      <c r="C708" t="str">
        <f>TRIM(LEFT(B708, FIND(" ",B708, FIND(" ",B708, FIND(" ",B708)+1)+1)))</f>
        <v>Noise Buds Vs104</v>
      </c>
      <c r="D708" t="s">
        <v>3066</v>
      </c>
      <c r="E708" s="6" t="str">
        <f t="shared" si="23"/>
        <v>Electronics</v>
      </c>
      <c r="F708" s="2">
        <v>1299</v>
      </c>
      <c r="G708" s="4">
        <v>3499</v>
      </c>
      <c r="H708" s="4" t="str">
        <f>IF(Table1[[#This Row],[actual_price]]&lt;200, "&lt;₹200", IF(Table1[[#This Row],[actual_price]]&lt;=500, "₹200–₹500", "&gt;₹500"))</f>
        <v>&gt;₹500</v>
      </c>
      <c r="I708" s="1">
        <v>0.63</v>
      </c>
      <c r="J708">
        <v>3.9</v>
      </c>
      <c r="K708" s="4">
        <v>12452</v>
      </c>
      <c r="L708" s="13">
        <f>Table1[[#This Row],[rating_count]]*Table1[[#This Row],[actual_price]]</f>
        <v>43569548</v>
      </c>
      <c r="M708" t="s">
        <v>5789</v>
      </c>
      <c r="N708" t="s">
        <v>5790</v>
      </c>
      <c r="O708" t="s">
        <v>5791</v>
      </c>
      <c r="P708" t="s">
        <v>5792</v>
      </c>
      <c r="Q708">
        <f t="shared" si="22"/>
        <v>8</v>
      </c>
      <c r="R708" t="s">
        <v>5793</v>
      </c>
      <c r="S708" t="s">
        <v>13052</v>
      </c>
    </row>
    <row r="709" spans="1:19">
      <c r="A709" t="s">
        <v>5796</v>
      </c>
      <c r="B709" t="s">
        <v>5797</v>
      </c>
      <c r="C709" t="str">
        <f>TRIM(LEFT(B709, FIND(" ",B709, FIND(" ",B709, FIND(" ",B709)+1)+1)))</f>
        <v>Duracell Ultra Alkaline</v>
      </c>
      <c r="D709" t="s">
        <v>5047</v>
      </c>
      <c r="E709" s="6" t="str">
        <f t="shared" si="23"/>
        <v>Electronics</v>
      </c>
      <c r="F709">
        <v>269</v>
      </c>
      <c r="G709" s="4">
        <v>315</v>
      </c>
      <c r="H709" s="4" t="str">
        <f>IF(Table1[[#This Row],[actual_price]]&lt;200, "&lt;₹200", IF(Table1[[#This Row],[actual_price]]&lt;=500, "₹200–₹500", "&gt;₹500"))</f>
        <v>₹200–₹500</v>
      </c>
      <c r="I709" s="1">
        <v>0.15</v>
      </c>
      <c r="J709">
        <v>4.5</v>
      </c>
      <c r="K709" s="4">
        <v>17810</v>
      </c>
      <c r="L709" s="13">
        <f>Table1[[#This Row],[rating_count]]*Table1[[#This Row],[actual_price]]</f>
        <v>5610150</v>
      </c>
      <c r="M709" t="s">
        <v>5798</v>
      </c>
      <c r="N709" t="s">
        <v>5799</v>
      </c>
      <c r="O709" t="s">
        <v>5800</v>
      </c>
      <c r="P709" t="s">
        <v>5801</v>
      </c>
      <c r="Q709">
        <f t="shared" si="22"/>
        <v>8</v>
      </c>
      <c r="R709" t="s">
        <v>5802</v>
      </c>
      <c r="S709" t="s">
        <v>5803</v>
      </c>
    </row>
    <row r="710" spans="1:19">
      <c r="A710" t="s">
        <v>5806</v>
      </c>
      <c r="B710" t="s">
        <v>5807</v>
      </c>
      <c r="C710" t="str">
        <f>TRIM(LEFT(B710, FIND(" ",B710, FIND(" ",B710, FIND(" ",B710)+1)+1)))</f>
        <v>JBL C200SI, Premium</v>
      </c>
      <c r="D710" t="s">
        <v>3066</v>
      </c>
      <c r="E710" s="6" t="str">
        <f t="shared" si="23"/>
        <v>Electronics</v>
      </c>
      <c r="F710">
        <v>799</v>
      </c>
      <c r="G710" s="4">
        <v>1499</v>
      </c>
      <c r="H710" s="4" t="str">
        <f>IF(Table1[[#This Row],[actual_price]]&lt;200, "&lt;₹200", IF(Table1[[#This Row],[actual_price]]&lt;=500, "₹200–₹500", "&gt;₹500"))</f>
        <v>&gt;₹500</v>
      </c>
      <c r="I710" s="1">
        <v>0.47</v>
      </c>
      <c r="J710">
        <v>4.0999999999999996</v>
      </c>
      <c r="K710" s="4">
        <v>53648</v>
      </c>
      <c r="L710" s="13">
        <f>Table1[[#This Row],[rating_count]]*Table1[[#This Row],[actual_price]]</f>
        <v>80418352</v>
      </c>
      <c r="M710" t="s">
        <v>5808</v>
      </c>
      <c r="N710" t="s">
        <v>5809</v>
      </c>
      <c r="O710" t="s">
        <v>5810</v>
      </c>
      <c r="P710" t="s">
        <v>5811</v>
      </c>
      <c r="Q710">
        <f t="shared" si="22"/>
        <v>8</v>
      </c>
      <c r="R710" t="s">
        <v>5812</v>
      </c>
      <c r="S710" t="s">
        <v>5813</v>
      </c>
    </row>
    <row r="711" spans="1:19">
      <c r="A711" t="s">
        <v>5816</v>
      </c>
      <c r="B711" t="s">
        <v>5817</v>
      </c>
      <c r="C711" t="str">
        <f>TRIM(LEFT(B711, FIND(" ",B711, FIND(" ",B711, FIND(" ",B711)+1)+1)))</f>
        <v>Acer EK220Q 21.5</v>
      </c>
      <c r="D711" t="s">
        <v>5818</v>
      </c>
      <c r="E711" s="6" t="str">
        <f t="shared" si="23"/>
        <v>Computers&amp;Accessories</v>
      </c>
      <c r="F711" s="2">
        <v>6299</v>
      </c>
      <c r="G711" s="4">
        <v>13750</v>
      </c>
      <c r="H711" s="4" t="str">
        <f>IF(Table1[[#This Row],[actual_price]]&lt;200, "&lt;₹200", IF(Table1[[#This Row],[actual_price]]&lt;=500, "₹200–₹500", "&gt;₹500"))</f>
        <v>&gt;₹500</v>
      </c>
      <c r="I711" s="1">
        <v>0.54</v>
      </c>
      <c r="J711">
        <v>4.2</v>
      </c>
      <c r="K711" s="4">
        <v>2014</v>
      </c>
      <c r="L711" s="13">
        <f>Table1[[#This Row],[rating_count]]*Table1[[#This Row],[actual_price]]</f>
        <v>27692500</v>
      </c>
      <c r="M711" t="s">
        <v>5819</v>
      </c>
      <c r="N711" t="s">
        <v>5820</v>
      </c>
      <c r="O711" t="s">
        <v>5821</v>
      </c>
      <c r="P711" t="s">
        <v>5822</v>
      </c>
      <c r="Q711">
        <f t="shared" si="22"/>
        <v>8</v>
      </c>
      <c r="R711" t="s">
        <v>5823</v>
      </c>
      <c r="S711" t="s">
        <v>5824</v>
      </c>
    </row>
    <row r="712" spans="1:19">
      <c r="A712" t="s">
        <v>5827</v>
      </c>
      <c r="B712" t="s">
        <v>5828</v>
      </c>
      <c r="C712" t="str">
        <f>TRIM(LEFT(B712, FIND(" ",B712, FIND(" ",B712, FIND(" ",B712)+1)+1)))</f>
        <v>E-COSMOS 5V 1.2W</v>
      </c>
      <c r="D712" t="s">
        <v>5829</v>
      </c>
      <c r="E712" s="6" t="str">
        <f t="shared" si="23"/>
        <v>Computers&amp;Accessories</v>
      </c>
      <c r="F712">
        <v>59</v>
      </c>
      <c r="G712" s="4">
        <v>59</v>
      </c>
      <c r="H712" s="4" t="str">
        <f>IF(Table1[[#This Row],[actual_price]]&lt;200, "&lt;₹200", IF(Table1[[#This Row],[actual_price]]&lt;=500, "₹200–₹500", "&gt;₹500"))</f>
        <v>&lt;₹200</v>
      </c>
      <c r="I712" s="1">
        <v>0</v>
      </c>
      <c r="J712">
        <v>3.8</v>
      </c>
      <c r="K712" s="4">
        <v>5958</v>
      </c>
      <c r="L712" s="13">
        <f>Table1[[#This Row],[rating_count]]*Table1[[#This Row],[actual_price]]</f>
        <v>351522</v>
      </c>
      <c r="M712" t="s">
        <v>5830</v>
      </c>
      <c r="N712" t="s">
        <v>5831</v>
      </c>
      <c r="O712" t="s">
        <v>5832</v>
      </c>
      <c r="P712" t="s">
        <v>5833</v>
      </c>
      <c r="Q712">
        <f t="shared" si="22"/>
        <v>8</v>
      </c>
      <c r="R712" t="s">
        <v>5834</v>
      </c>
      <c r="S712" t="s">
        <v>5835</v>
      </c>
    </row>
    <row r="713" spans="1:19">
      <c r="A713" t="s">
        <v>5838</v>
      </c>
      <c r="B713" t="s">
        <v>5839</v>
      </c>
      <c r="C713" t="str">
        <f>TRIM(LEFT(B713, FIND(" ",B713, FIND(" ",B713, FIND(" ",B713)+1)+1)))</f>
        <v>boAt Dual Port</v>
      </c>
      <c r="D713" t="s">
        <v>3107</v>
      </c>
      <c r="E713" s="6" t="str">
        <f t="shared" si="23"/>
        <v>Electronics</v>
      </c>
      <c r="F713">
        <v>571</v>
      </c>
      <c r="G713" s="4">
        <v>999</v>
      </c>
      <c r="H713" s="4" t="str">
        <f>IF(Table1[[#This Row],[actual_price]]&lt;200, "&lt;₹200", IF(Table1[[#This Row],[actual_price]]&lt;=500, "₹200–₹500", "&gt;₹500"))</f>
        <v>&gt;₹500</v>
      </c>
      <c r="I713" s="1">
        <v>0.43</v>
      </c>
      <c r="J713">
        <v>4.3</v>
      </c>
      <c r="K713" s="4">
        <v>38221</v>
      </c>
      <c r="L713" s="13">
        <f>Table1[[#This Row],[rating_count]]*Table1[[#This Row],[actual_price]]</f>
        <v>38182779</v>
      </c>
      <c r="M713" t="s">
        <v>5840</v>
      </c>
      <c r="N713" t="s">
        <v>5841</v>
      </c>
      <c r="O713" t="s">
        <v>5842</v>
      </c>
      <c r="P713" t="s">
        <v>5843</v>
      </c>
      <c r="Q713">
        <f t="shared" si="22"/>
        <v>8</v>
      </c>
      <c r="R713" t="s">
        <v>5844</v>
      </c>
      <c r="S713" t="s">
        <v>5845</v>
      </c>
    </row>
    <row r="714" spans="1:19">
      <c r="A714" t="s">
        <v>5848</v>
      </c>
      <c r="B714" t="s">
        <v>5849</v>
      </c>
      <c r="C714" t="str">
        <f>TRIM(LEFT(B714, FIND(" ",B714, FIND(" ",B714, FIND(" ",B714)+1)+1)))</f>
        <v>Zebronics ZEB-COUNTY 3W</v>
      </c>
      <c r="D714" t="s">
        <v>5515</v>
      </c>
      <c r="E714" s="6" t="str">
        <f t="shared" si="23"/>
        <v>Electronics</v>
      </c>
      <c r="F714">
        <v>549</v>
      </c>
      <c r="G714" s="4">
        <v>999</v>
      </c>
      <c r="H714" s="4" t="str">
        <f>IF(Table1[[#This Row],[actual_price]]&lt;200, "&lt;₹200", IF(Table1[[#This Row],[actual_price]]&lt;=500, "₹200–₹500", "&gt;₹500"))</f>
        <v>&gt;₹500</v>
      </c>
      <c r="I714" s="1">
        <v>0.45</v>
      </c>
      <c r="J714">
        <v>3.9</v>
      </c>
      <c r="K714" s="4">
        <v>64705</v>
      </c>
      <c r="L714" s="13">
        <f>Table1[[#This Row],[rating_count]]*Table1[[#This Row],[actual_price]]</f>
        <v>64640295</v>
      </c>
      <c r="M714" t="s">
        <v>5850</v>
      </c>
      <c r="N714" t="s">
        <v>5851</v>
      </c>
      <c r="O714" t="s">
        <v>5852</v>
      </c>
      <c r="P714" t="s">
        <v>5853</v>
      </c>
      <c r="Q714">
        <f t="shared" si="22"/>
        <v>8</v>
      </c>
      <c r="R714" t="s">
        <v>5854</v>
      </c>
      <c r="S714" t="s">
        <v>5855</v>
      </c>
    </row>
    <row r="715" spans="1:19">
      <c r="A715" t="s">
        <v>3865</v>
      </c>
      <c r="B715" t="s">
        <v>3866</v>
      </c>
      <c r="C715" t="str">
        <f>TRIM(LEFT(B715, FIND(" ",B715, FIND(" ",B715, FIND(" ",B715)+1)+1)))</f>
        <v>KINGONE Upgraded Stylus</v>
      </c>
      <c r="D715" t="s">
        <v>3867</v>
      </c>
      <c r="E715" s="6" t="str">
        <f t="shared" si="23"/>
        <v>Electronics</v>
      </c>
      <c r="F715" s="2">
        <v>2099</v>
      </c>
      <c r="G715" s="4">
        <v>5999</v>
      </c>
      <c r="H715" s="4" t="str">
        <f>IF(Table1[[#This Row],[actual_price]]&lt;200, "&lt;₹200", IF(Table1[[#This Row],[actual_price]]&lt;=500, "₹200–₹500", "&gt;₹500"))</f>
        <v>&gt;₹500</v>
      </c>
      <c r="I715" s="1">
        <v>0.65</v>
      </c>
      <c r="J715">
        <v>4.3</v>
      </c>
      <c r="K715" s="4">
        <v>17129</v>
      </c>
      <c r="L715" s="13">
        <f>Table1[[#This Row],[rating_count]]*Table1[[#This Row],[actual_price]]</f>
        <v>102756871</v>
      </c>
      <c r="M715" t="s">
        <v>3868</v>
      </c>
      <c r="N715" t="s">
        <v>3869</v>
      </c>
      <c r="O715" t="s">
        <v>3870</v>
      </c>
      <c r="P715" t="s">
        <v>3871</v>
      </c>
      <c r="Q715">
        <f t="shared" si="22"/>
        <v>8</v>
      </c>
      <c r="R715" t="s">
        <v>3872</v>
      </c>
      <c r="S715" t="s">
        <v>3873</v>
      </c>
    </row>
    <row r="716" spans="1:19">
      <c r="A716" t="s">
        <v>193</v>
      </c>
      <c r="B716" t="s">
        <v>194</v>
      </c>
      <c r="C716" t="str">
        <f>TRIM(LEFT(B716, FIND(" ",B716, FIND(" ",B716, FIND(" ",B716)+1)+1)))</f>
        <v>LG 80 cm</v>
      </c>
      <c r="D716" t="s">
        <v>169</v>
      </c>
      <c r="E716" s="6" t="str">
        <f t="shared" si="23"/>
        <v>Electronics</v>
      </c>
      <c r="F716" s="2">
        <v>13490</v>
      </c>
      <c r="G716" s="4">
        <v>21990</v>
      </c>
      <c r="H716" s="4" t="str">
        <f>IF(Table1[[#This Row],[actual_price]]&lt;200, "&lt;₹200", IF(Table1[[#This Row],[actual_price]]&lt;=500, "₹200–₹500", "&gt;₹500"))</f>
        <v>&gt;₹500</v>
      </c>
      <c r="I716" s="1">
        <v>0.39</v>
      </c>
      <c r="J716">
        <v>4.3</v>
      </c>
      <c r="K716" s="4">
        <v>11976</v>
      </c>
      <c r="L716" s="13">
        <f>Table1[[#This Row],[rating_count]]*Table1[[#This Row],[actual_price]]</f>
        <v>263352240</v>
      </c>
      <c r="M716" t="s">
        <v>195</v>
      </c>
      <c r="N716" t="s">
        <v>196</v>
      </c>
      <c r="O716" t="s">
        <v>197</v>
      </c>
      <c r="P716" t="s">
        <v>198</v>
      </c>
      <c r="Q716">
        <f t="shared" si="22"/>
        <v>8</v>
      </c>
      <c r="R716" t="s">
        <v>199</v>
      </c>
      <c r="S716" t="s">
        <v>200</v>
      </c>
    </row>
    <row r="717" spans="1:19">
      <c r="A717" t="s">
        <v>5861</v>
      </c>
      <c r="B717" t="s">
        <v>5862</v>
      </c>
      <c r="C717" t="str">
        <f>TRIM(LEFT(B717, FIND(" ",B717, FIND(" ",B717, FIND(" ",B717)+1)+1)))</f>
        <v>Zebronics Wired Keyboard</v>
      </c>
      <c r="D717" t="s">
        <v>5102</v>
      </c>
      <c r="E717" s="6" t="str">
        <f t="shared" si="23"/>
        <v>Computers&amp;Accessories</v>
      </c>
      <c r="F717">
        <v>448</v>
      </c>
      <c r="G717" s="4">
        <v>699</v>
      </c>
      <c r="H717" s="4" t="str">
        <f>IF(Table1[[#This Row],[actual_price]]&lt;200, "&lt;₹200", IF(Table1[[#This Row],[actual_price]]&lt;=500, "₹200–₹500", "&gt;₹500"))</f>
        <v>&gt;₹500</v>
      </c>
      <c r="I717" s="1">
        <v>0.36</v>
      </c>
      <c r="J717">
        <v>3.9</v>
      </c>
      <c r="K717" s="4">
        <v>17348</v>
      </c>
      <c r="L717" s="13">
        <f>Table1[[#This Row],[rating_count]]*Table1[[#This Row],[actual_price]]</f>
        <v>12126252</v>
      </c>
      <c r="M717" t="s">
        <v>5863</v>
      </c>
      <c r="N717" t="s">
        <v>5864</v>
      </c>
      <c r="O717" t="s">
        <v>5865</v>
      </c>
      <c r="P717" t="s">
        <v>5866</v>
      </c>
      <c r="Q717">
        <f t="shared" si="22"/>
        <v>8</v>
      </c>
      <c r="R717" t="s">
        <v>5867</v>
      </c>
      <c r="S717" t="s">
        <v>5868</v>
      </c>
    </row>
    <row r="718" spans="1:19">
      <c r="A718" t="s">
        <v>5871</v>
      </c>
      <c r="B718" t="s">
        <v>5872</v>
      </c>
      <c r="C718" t="str">
        <f>TRIM(LEFT(B718, FIND(" ",B718, FIND(" ",B718, FIND(" ",B718)+1)+1)))</f>
        <v>JBL Tune 215BT,</v>
      </c>
      <c r="D718" t="s">
        <v>3066</v>
      </c>
      <c r="E718" s="6" t="str">
        <f t="shared" si="23"/>
        <v>Electronics</v>
      </c>
      <c r="F718" s="2">
        <v>1499</v>
      </c>
      <c r="G718" s="4">
        <v>2999</v>
      </c>
      <c r="H718" s="4" t="str">
        <f>IF(Table1[[#This Row],[actual_price]]&lt;200, "&lt;₹200", IF(Table1[[#This Row],[actual_price]]&lt;=500, "₹200–₹500", "&gt;₹500"))</f>
        <v>&gt;₹500</v>
      </c>
      <c r="I718" s="1">
        <v>0.5</v>
      </c>
      <c r="J718">
        <v>3.7</v>
      </c>
      <c r="K718" s="4">
        <v>87798</v>
      </c>
      <c r="L718" s="13">
        <f>Table1[[#This Row],[rating_count]]*Table1[[#This Row],[actual_price]]</f>
        <v>263306202</v>
      </c>
      <c r="M718" t="s">
        <v>5873</v>
      </c>
      <c r="N718" t="s">
        <v>5874</v>
      </c>
      <c r="O718" t="s">
        <v>5875</v>
      </c>
      <c r="P718" t="s">
        <v>5876</v>
      </c>
      <c r="Q718">
        <f t="shared" si="22"/>
        <v>8</v>
      </c>
      <c r="R718" t="s">
        <v>5877</v>
      </c>
      <c r="S718" t="s">
        <v>5878</v>
      </c>
    </row>
    <row r="719" spans="1:19">
      <c r="A719" t="s">
        <v>5881</v>
      </c>
      <c r="B719" t="s">
        <v>5882</v>
      </c>
      <c r="C719" t="str">
        <f>TRIM(LEFT(B719, FIND(" ",B719, FIND(" ",B719, FIND(" ",B719)+1)+1)))</f>
        <v>Gizga Essentials Professional</v>
      </c>
      <c r="D719" t="s">
        <v>5883</v>
      </c>
      <c r="E719" s="6" t="str">
        <f t="shared" si="23"/>
        <v>Electronics</v>
      </c>
      <c r="F719">
        <v>299</v>
      </c>
      <c r="G719" s="4">
        <v>499</v>
      </c>
      <c r="H719" s="4" t="str">
        <f>IF(Table1[[#This Row],[actual_price]]&lt;200, "&lt;₹200", IF(Table1[[#This Row],[actual_price]]&lt;=500, "₹200–₹500", "&gt;₹500"))</f>
        <v>₹200–₹500</v>
      </c>
      <c r="I719" s="1">
        <v>0.4</v>
      </c>
      <c r="J719">
        <v>4.2</v>
      </c>
      <c r="K719" s="4">
        <v>24432</v>
      </c>
      <c r="L719" s="13">
        <f>Table1[[#This Row],[rating_count]]*Table1[[#This Row],[actual_price]]</f>
        <v>12191568</v>
      </c>
      <c r="M719" t="s">
        <v>5884</v>
      </c>
      <c r="N719" t="s">
        <v>5885</v>
      </c>
      <c r="O719" t="s">
        <v>5886</v>
      </c>
      <c r="P719" t="s">
        <v>5887</v>
      </c>
      <c r="Q719">
        <f t="shared" si="22"/>
        <v>8</v>
      </c>
      <c r="R719" t="s">
        <v>5888</v>
      </c>
      <c r="S719" t="s">
        <v>5889</v>
      </c>
    </row>
    <row r="720" spans="1:19">
      <c r="A720" t="s">
        <v>5892</v>
      </c>
      <c r="B720" t="s">
        <v>5893</v>
      </c>
      <c r="C720" t="str">
        <f>TRIM(LEFT(B720, FIND(" ",B720, FIND(" ",B720, FIND(" ",B720)+1)+1)))</f>
        <v>SanDisk Ultra Dual</v>
      </c>
      <c r="D720" t="s">
        <v>4834</v>
      </c>
      <c r="E720" s="6" t="str">
        <f t="shared" si="23"/>
        <v>Computers&amp;Accessories</v>
      </c>
      <c r="F720">
        <v>579</v>
      </c>
      <c r="G720" s="4">
        <v>1400</v>
      </c>
      <c r="H720" s="4" t="str">
        <f>IF(Table1[[#This Row],[actual_price]]&lt;200, "&lt;₹200", IF(Table1[[#This Row],[actual_price]]&lt;=500, "₹200–₹500", "&gt;₹500"))</f>
        <v>&gt;₹500</v>
      </c>
      <c r="I720" s="1">
        <v>0.59</v>
      </c>
      <c r="J720">
        <v>4.3</v>
      </c>
      <c r="K720" s="4">
        <v>189104</v>
      </c>
      <c r="L720" s="13">
        <f>Table1[[#This Row],[rating_count]]*Table1[[#This Row],[actual_price]]</f>
        <v>264745600</v>
      </c>
      <c r="M720" t="s">
        <v>5894</v>
      </c>
      <c r="N720" t="s">
        <v>5895</v>
      </c>
      <c r="O720" t="s">
        <v>5896</v>
      </c>
      <c r="P720" t="s">
        <v>5897</v>
      </c>
      <c r="Q720">
        <f t="shared" si="22"/>
        <v>8</v>
      </c>
      <c r="R720" t="s">
        <v>5898</v>
      </c>
      <c r="S720" t="s">
        <v>5899</v>
      </c>
    </row>
    <row r="721" spans="1:19">
      <c r="A721" t="s">
        <v>5902</v>
      </c>
      <c r="B721" t="s">
        <v>5903</v>
      </c>
      <c r="C721" t="str">
        <f>TRIM(LEFT(B721, FIND(" ",B721, FIND(" ",B721, FIND(" ",B721)+1)+1)))</f>
        <v>TP-Link Tapo 360¬∞</v>
      </c>
      <c r="D721" t="s">
        <v>5904</v>
      </c>
      <c r="E721" s="6" t="str">
        <f t="shared" si="23"/>
        <v>Electronics</v>
      </c>
      <c r="F721" s="2">
        <v>2499</v>
      </c>
      <c r="G721" s="4">
        <v>3299</v>
      </c>
      <c r="H721" s="4" t="str">
        <f>IF(Table1[[#This Row],[actual_price]]&lt;200, "&lt;₹200", IF(Table1[[#This Row],[actual_price]]&lt;=500, "₹200–₹500", "&gt;₹500"))</f>
        <v>&gt;₹500</v>
      </c>
      <c r="I721" s="1">
        <v>0.24</v>
      </c>
      <c r="J721">
        <v>4.2</v>
      </c>
      <c r="K721" s="4">
        <v>93112</v>
      </c>
      <c r="L721" s="13">
        <f>Table1[[#This Row],[rating_count]]*Table1[[#This Row],[actual_price]]</f>
        <v>307176488</v>
      </c>
      <c r="M721" t="s">
        <v>5905</v>
      </c>
      <c r="N721" t="s">
        <v>5906</v>
      </c>
      <c r="O721" t="s">
        <v>5907</v>
      </c>
      <c r="P721" t="s">
        <v>5908</v>
      </c>
      <c r="Q721">
        <f t="shared" si="22"/>
        <v>8</v>
      </c>
      <c r="R721" t="s">
        <v>5909</v>
      </c>
      <c r="S721" t="s">
        <v>5910</v>
      </c>
    </row>
    <row r="722" spans="1:19">
      <c r="A722" t="s">
        <v>5913</v>
      </c>
      <c r="B722" t="s">
        <v>5914</v>
      </c>
      <c r="C722" t="str">
        <f>TRIM(LEFT(B722, FIND(" ",B722, FIND(" ",B722, FIND(" ",B722)+1)+1)))</f>
        <v>boAt Airdopes 171</v>
      </c>
      <c r="D722" t="s">
        <v>3066</v>
      </c>
      <c r="E722" s="6" t="str">
        <f t="shared" si="23"/>
        <v>Electronics</v>
      </c>
      <c r="F722" s="2">
        <v>1199</v>
      </c>
      <c r="G722" s="4">
        <v>5999</v>
      </c>
      <c r="H722" s="4" t="str">
        <f>IF(Table1[[#This Row],[actual_price]]&lt;200, "&lt;₹200", IF(Table1[[#This Row],[actual_price]]&lt;=500, "₹200–₹500", "&gt;₹500"))</f>
        <v>&gt;₹500</v>
      </c>
      <c r="I722" s="1">
        <v>0.8</v>
      </c>
      <c r="J722">
        <v>3.9</v>
      </c>
      <c r="K722" s="4">
        <v>47521</v>
      </c>
      <c r="L722" s="13">
        <f>Table1[[#This Row],[rating_count]]*Table1[[#This Row],[actual_price]]</f>
        <v>285078479</v>
      </c>
      <c r="M722" t="s">
        <v>5915</v>
      </c>
      <c r="N722" t="s">
        <v>5916</v>
      </c>
      <c r="O722" t="s">
        <v>5917</v>
      </c>
      <c r="P722" t="s">
        <v>5918</v>
      </c>
      <c r="Q722">
        <f t="shared" si="22"/>
        <v>8</v>
      </c>
      <c r="R722" t="s">
        <v>5919</v>
      </c>
      <c r="S722" t="s">
        <v>5920</v>
      </c>
    </row>
    <row r="723" spans="1:19">
      <c r="A723" t="s">
        <v>5923</v>
      </c>
      <c r="B723" t="s">
        <v>5924</v>
      </c>
      <c r="C723" t="str">
        <f>TRIM(LEFT(B723, FIND(" ",B723, FIND(" ",B723, FIND(" ",B723)+1)+1)))</f>
        <v>Duracell Plus AAA</v>
      </c>
      <c r="D723" t="s">
        <v>5647</v>
      </c>
      <c r="E723" s="6" t="str">
        <f t="shared" si="23"/>
        <v>Electronics</v>
      </c>
      <c r="F723">
        <v>399</v>
      </c>
      <c r="G723" s="4">
        <v>499</v>
      </c>
      <c r="H723" s="4" t="str">
        <f>IF(Table1[[#This Row],[actual_price]]&lt;200, "&lt;₹200", IF(Table1[[#This Row],[actual_price]]&lt;=500, "₹200–₹500", "&gt;₹500"))</f>
        <v>₹200–₹500</v>
      </c>
      <c r="I723" s="1">
        <v>0.2</v>
      </c>
      <c r="J723">
        <v>4.3</v>
      </c>
      <c r="K723" s="4">
        <v>27201</v>
      </c>
      <c r="L723" s="13">
        <f>Table1[[#This Row],[rating_count]]*Table1[[#This Row],[actual_price]]</f>
        <v>13573299</v>
      </c>
      <c r="M723" t="s">
        <v>5925</v>
      </c>
      <c r="N723" t="s">
        <v>5926</v>
      </c>
      <c r="O723" t="s">
        <v>5927</v>
      </c>
      <c r="P723" t="s">
        <v>5928</v>
      </c>
      <c r="Q723">
        <f t="shared" si="22"/>
        <v>8</v>
      </c>
      <c r="R723" t="s">
        <v>5929</v>
      </c>
      <c r="S723" t="s">
        <v>5930</v>
      </c>
    </row>
    <row r="724" spans="1:19">
      <c r="A724" t="s">
        <v>213</v>
      </c>
      <c r="B724" t="s">
        <v>214</v>
      </c>
      <c r="C724" t="str">
        <f>TRIM(LEFT(B724, FIND(" ",B724, FIND(" ",B724, FIND(" ",B724)+1)+1)))</f>
        <v>tizum HDMI to</v>
      </c>
      <c r="D724" t="s">
        <v>129</v>
      </c>
      <c r="E724" s="6" t="str">
        <f t="shared" si="23"/>
        <v>Electronics</v>
      </c>
      <c r="F724">
        <v>279</v>
      </c>
      <c r="G724" s="4">
        <v>499</v>
      </c>
      <c r="H724" s="4" t="str">
        <f>IF(Table1[[#This Row],[actual_price]]&lt;200, "&lt;₹200", IF(Table1[[#This Row],[actual_price]]&lt;=500, "₹200–₹500", "&gt;₹500"))</f>
        <v>₹200–₹500</v>
      </c>
      <c r="I724" s="1">
        <v>0.44</v>
      </c>
      <c r="J724">
        <v>3.7</v>
      </c>
      <c r="K724" s="4">
        <v>10962</v>
      </c>
      <c r="L724" s="13">
        <f>Table1[[#This Row],[rating_count]]*Table1[[#This Row],[actual_price]]</f>
        <v>5470038</v>
      </c>
      <c r="M724" t="s">
        <v>215</v>
      </c>
      <c r="N724" t="s">
        <v>216</v>
      </c>
      <c r="O724" t="s">
        <v>217</v>
      </c>
      <c r="P724" t="s">
        <v>218</v>
      </c>
      <c r="Q724">
        <f t="shared" si="22"/>
        <v>8</v>
      </c>
      <c r="R724" t="s">
        <v>219</v>
      </c>
      <c r="S724" t="s">
        <v>220</v>
      </c>
    </row>
    <row r="725" spans="1:19">
      <c r="A725" t="s">
        <v>223</v>
      </c>
      <c r="B725" t="s">
        <v>224</v>
      </c>
      <c r="C725" t="str">
        <f>TRIM(LEFT(B725, FIND(" ",B725, FIND(" ",B725, FIND(" ",B725)+1)+1)))</f>
        <v>Samsung 80 cm</v>
      </c>
      <c r="D725" t="s">
        <v>169</v>
      </c>
      <c r="E725" s="6" t="str">
        <f t="shared" si="23"/>
        <v>Electronics</v>
      </c>
      <c r="F725" s="2">
        <v>13490</v>
      </c>
      <c r="G725" s="4">
        <v>22900</v>
      </c>
      <c r="H725" s="4" t="str">
        <f>IF(Table1[[#This Row],[actual_price]]&lt;200, "&lt;₹200", IF(Table1[[#This Row],[actual_price]]&lt;=500, "₹200–₹500", "&gt;₹500"))</f>
        <v>&gt;₹500</v>
      </c>
      <c r="I725" s="1">
        <v>0.41</v>
      </c>
      <c r="J725">
        <v>4.3</v>
      </c>
      <c r="K725" s="4">
        <v>16299</v>
      </c>
      <c r="L725" s="13">
        <f>Table1[[#This Row],[rating_count]]*Table1[[#This Row],[actual_price]]</f>
        <v>373247100</v>
      </c>
      <c r="M725" t="s">
        <v>225</v>
      </c>
      <c r="N725" t="s">
        <v>226</v>
      </c>
      <c r="O725" t="s">
        <v>227</v>
      </c>
      <c r="P725" t="s">
        <v>228</v>
      </c>
      <c r="Q725">
        <f t="shared" si="22"/>
        <v>8</v>
      </c>
      <c r="R725" t="s">
        <v>229</v>
      </c>
      <c r="S725" t="s">
        <v>230</v>
      </c>
    </row>
    <row r="726" spans="1:19">
      <c r="A726" t="s">
        <v>5937</v>
      </c>
      <c r="B726" t="s">
        <v>5938</v>
      </c>
      <c r="C726" t="str">
        <f>TRIM(LEFT(B726, FIND(" ",B726, FIND(" ",B726, FIND(" ",B726)+1)+1)))</f>
        <v>Logitech B100 Wired</v>
      </c>
      <c r="D726" t="s">
        <v>4845</v>
      </c>
      <c r="E726" s="6" t="str">
        <f t="shared" si="23"/>
        <v>Computers&amp;Accessories</v>
      </c>
      <c r="F726">
        <v>279</v>
      </c>
      <c r="G726" s="4">
        <v>375</v>
      </c>
      <c r="H726" s="4" t="str">
        <f>IF(Table1[[#This Row],[actual_price]]&lt;200, "&lt;₹200", IF(Table1[[#This Row],[actual_price]]&lt;=500, "₹200–₹500", "&gt;₹500"))</f>
        <v>₹200–₹500</v>
      </c>
      <c r="I726" s="1">
        <v>0.26</v>
      </c>
      <c r="J726">
        <v>4.3</v>
      </c>
      <c r="K726" s="4">
        <v>31534</v>
      </c>
      <c r="L726" s="13">
        <f>Table1[[#This Row],[rating_count]]*Table1[[#This Row],[actual_price]]</f>
        <v>11825250</v>
      </c>
      <c r="M726" t="s">
        <v>5939</v>
      </c>
      <c r="N726" t="s">
        <v>5940</v>
      </c>
      <c r="O726" t="s">
        <v>5941</v>
      </c>
      <c r="P726" t="s">
        <v>5942</v>
      </c>
      <c r="Q726">
        <f t="shared" si="22"/>
        <v>8</v>
      </c>
      <c r="R726" t="s">
        <v>5943</v>
      </c>
      <c r="S726" t="s">
        <v>5944</v>
      </c>
    </row>
    <row r="727" spans="1:19">
      <c r="A727" t="s">
        <v>5947</v>
      </c>
      <c r="B727" t="s">
        <v>5948</v>
      </c>
      <c r="C727" t="str">
        <f>TRIM(LEFT(B727, FIND(" ",B727, FIND(" ",B727, FIND(" ",B727)+1)+1)))</f>
        <v>Noise Pulse Buzz</v>
      </c>
      <c r="D727" t="s">
        <v>2948</v>
      </c>
      <c r="E727" s="6" t="str">
        <f t="shared" si="23"/>
        <v>Electronics</v>
      </c>
      <c r="F727" s="2">
        <v>2499</v>
      </c>
      <c r="G727" s="4">
        <v>4999</v>
      </c>
      <c r="H727" s="4" t="str">
        <f>IF(Table1[[#This Row],[actual_price]]&lt;200, "&lt;₹200", IF(Table1[[#This Row],[actual_price]]&lt;=500, "₹200–₹500", "&gt;₹500"))</f>
        <v>&gt;₹500</v>
      </c>
      <c r="I727" s="1">
        <v>0.5</v>
      </c>
      <c r="J727">
        <v>3.9</v>
      </c>
      <c r="K727" s="4">
        <v>7571</v>
      </c>
      <c r="L727" s="13">
        <f>Table1[[#This Row],[rating_count]]*Table1[[#This Row],[actual_price]]</f>
        <v>37847429</v>
      </c>
      <c r="M727" t="s">
        <v>5949</v>
      </c>
      <c r="N727" t="s">
        <v>4090</v>
      </c>
      <c r="O727" t="s">
        <v>4091</v>
      </c>
      <c r="P727" t="s">
        <v>4092</v>
      </c>
      <c r="Q727">
        <f t="shared" si="22"/>
        <v>8</v>
      </c>
      <c r="R727" t="s">
        <v>4093</v>
      </c>
      <c r="S727" t="s">
        <v>4094</v>
      </c>
    </row>
    <row r="728" spans="1:19">
      <c r="A728" t="s">
        <v>5952</v>
      </c>
      <c r="B728" t="s">
        <v>5953</v>
      </c>
      <c r="C728" t="str">
        <f>TRIM(LEFT(B728, FIND(" ",B728, FIND(" ",B728, FIND(" ",B728)+1)+1)))</f>
        <v>Classmate 2100117 Soft</v>
      </c>
      <c r="D728" t="s">
        <v>5623</v>
      </c>
      <c r="E728" s="6" t="str">
        <f t="shared" si="23"/>
        <v>OfficeProducts</v>
      </c>
      <c r="F728">
        <v>137</v>
      </c>
      <c r="G728" s="4">
        <v>160</v>
      </c>
      <c r="H728" s="4" t="str">
        <f>IF(Table1[[#This Row],[actual_price]]&lt;200, "&lt;₹200", IF(Table1[[#This Row],[actual_price]]&lt;=500, "₹200–₹500", "&gt;₹500"))</f>
        <v>&lt;₹200</v>
      </c>
      <c r="I728" s="1">
        <v>0.14000000000000001</v>
      </c>
      <c r="J728">
        <v>4.4000000000000004</v>
      </c>
      <c r="K728" s="4">
        <v>6537</v>
      </c>
      <c r="L728" s="13">
        <f>Table1[[#This Row],[rating_count]]*Table1[[#This Row],[actual_price]]</f>
        <v>1045920</v>
      </c>
      <c r="M728" t="s">
        <v>5954</v>
      </c>
      <c r="N728" t="s">
        <v>5955</v>
      </c>
      <c r="O728" t="s">
        <v>5956</v>
      </c>
      <c r="P728" t="s">
        <v>5957</v>
      </c>
      <c r="Q728">
        <f t="shared" si="22"/>
        <v>8</v>
      </c>
      <c r="R728" t="s">
        <v>5958</v>
      </c>
      <c r="S728" t="s">
        <v>5959</v>
      </c>
    </row>
    <row r="729" spans="1:19">
      <c r="A729" t="s">
        <v>233</v>
      </c>
      <c r="B729" t="s">
        <v>234</v>
      </c>
      <c r="C729" t="str">
        <f>TRIM(LEFT(B729, FIND(" ",B729, FIND(" ",B729, FIND(" ",B729)+1)+1)))</f>
        <v>Flix Micro Usb</v>
      </c>
      <c r="D729" t="s">
        <v>18</v>
      </c>
      <c r="E729" s="6" t="str">
        <f t="shared" si="23"/>
        <v>Computers&amp;Accessories</v>
      </c>
      <c r="F729">
        <v>59</v>
      </c>
      <c r="G729" s="4">
        <v>199</v>
      </c>
      <c r="H729" s="4" t="str">
        <f>IF(Table1[[#This Row],[actual_price]]&lt;200, "&lt;₹200", IF(Table1[[#This Row],[actual_price]]&lt;=500, "₹200–₹500", "&gt;₹500"))</f>
        <v>&lt;₹200</v>
      </c>
      <c r="I729" s="1">
        <v>0.7</v>
      </c>
      <c r="J729">
        <v>4</v>
      </c>
      <c r="K729" s="4">
        <v>9377</v>
      </c>
      <c r="L729" s="13">
        <f>Table1[[#This Row],[rating_count]]*Table1[[#This Row],[actual_price]]</f>
        <v>1866023</v>
      </c>
      <c r="M729" t="s">
        <v>235</v>
      </c>
      <c r="N729" t="s">
        <v>236</v>
      </c>
      <c r="O729" t="s">
        <v>237</v>
      </c>
      <c r="P729" t="s">
        <v>238</v>
      </c>
      <c r="Q729">
        <f t="shared" si="22"/>
        <v>8</v>
      </c>
      <c r="R729" t="s">
        <v>239</v>
      </c>
      <c r="S729" t="s">
        <v>240</v>
      </c>
    </row>
    <row r="730" spans="1:19">
      <c r="A730" t="s">
        <v>5963</v>
      </c>
      <c r="B730" t="s">
        <v>5964</v>
      </c>
      <c r="C730" t="str">
        <f>TRIM(LEFT(B730, FIND(" ",B730, FIND(" ",B730, FIND(" ",B730)+1)+1)))</f>
        <v>AirCase Rugged Hard</v>
      </c>
      <c r="D730" t="s">
        <v>5369</v>
      </c>
      <c r="E730" s="6" t="str">
        <f t="shared" si="23"/>
        <v>Computers&amp;Accessories</v>
      </c>
      <c r="F730">
        <v>299</v>
      </c>
      <c r="G730" s="4">
        <v>499</v>
      </c>
      <c r="H730" s="4" t="str">
        <f>IF(Table1[[#This Row],[actual_price]]&lt;200, "&lt;₹200", IF(Table1[[#This Row],[actual_price]]&lt;=500, "₹200–₹500", "&gt;₹500"))</f>
        <v>₹200–₹500</v>
      </c>
      <c r="I730" s="1">
        <v>0.4</v>
      </c>
      <c r="J730">
        <v>4.5</v>
      </c>
      <c r="K730" s="4">
        <v>21010</v>
      </c>
      <c r="L730" s="13">
        <f>Table1[[#This Row],[rating_count]]*Table1[[#This Row],[actual_price]]</f>
        <v>10483990</v>
      </c>
      <c r="M730" t="s">
        <v>5965</v>
      </c>
      <c r="N730" t="s">
        <v>5966</v>
      </c>
      <c r="O730" t="s">
        <v>5967</v>
      </c>
      <c r="P730" t="s">
        <v>5968</v>
      </c>
      <c r="Q730">
        <f t="shared" si="22"/>
        <v>8</v>
      </c>
      <c r="R730" t="s">
        <v>5969</v>
      </c>
      <c r="S730" t="s">
        <v>5970</v>
      </c>
    </row>
    <row r="731" spans="1:19">
      <c r="A731" t="s">
        <v>5973</v>
      </c>
      <c r="B731" t="s">
        <v>5974</v>
      </c>
      <c r="C731" t="str">
        <f>TRIM(LEFT(B731, FIND(" ",B731, FIND(" ",B731, FIND(" ",B731)+1)+1)))</f>
        <v>Noise Buds VS402</v>
      </c>
      <c r="D731" t="s">
        <v>3066</v>
      </c>
      <c r="E731" s="6" t="str">
        <f t="shared" si="23"/>
        <v>Electronics</v>
      </c>
      <c r="F731" s="2">
        <v>1799</v>
      </c>
      <c r="G731" s="4">
        <v>3999</v>
      </c>
      <c r="H731" s="4" t="str">
        <f>IF(Table1[[#This Row],[actual_price]]&lt;200, "&lt;₹200", IF(Table1[[#This Row],[actual_price]]&lt;=500, "₹200–₹500", "&gt;₹500"))</f>
        <v>&gt;₹500</v>
      </c>
      <c r="I731" s="1">
        <v>0.55000000000000004</v>
      </c>
      <c r="J731">
        <v>3.9</v>
      </c>
      <c r="K731" s="4">
        <v>3517</v>
      </c>
      <c r="L731" s="13">
        <f>Table1[[#This Row],[rating_count]]*Table1[[#This Row],[actual_price]]</f>
        <v>14064483</v>
      </c>
      <c r="M731" t="s">
        <v>5975</v>
      </c>
      <c r="N731" t="s">
        <v>5976</v>
      </c>
      <c r="O731" t="s">
        <v>5977</v>
      </c>
      <c r="P731" t="s">
        <v>5978</v>
      </c>
      <c r="Q731">
        <f t="shared" si="22"/>
        <v>8</v>
      </c>
      <c r="R731" t="s">
        <v>5979</v>
      </c>
      <c r="S731" t="s">
        <v>5980</v>
      </c>
    </row>
    <row r="732" spans="1:19">
      <c r="A732" t="s">
        <v>5983</v>
      </c>
      <c r="B732" t="s">
        <v>5984</v>
      </c>
      <c r="C732" t="str">
        <f>TRIM(LEFT(B732, FIND(" ",B732, FIND(" ",B732, FIND(" ",B732)+1)+1)))</f>
        <v>JBL Go 2,</v>
      </c>
      <c r="D732" t="s">
        <v>5515</v>
      </c>
      <c r="E732" s="6" t="str">
        <f t="shared" si="23"/>
        <v>Electronics</v>
      </c>
      <c r="F732" s="2">
        <v>1999</v>
      </c>
      <c r="G732" s="4">
        <v>2999</v>
      </c>
      <c r="H732" s="4" t="str">
        <f>IF(Table1[[#This Row],[actual_price]]&lt;200, "&lt;₹200", IF(Table1[[#This Row],[actual_price]]&lt;=500, "₹200–₹500", "&gt;₹500"))</f>
        <v>&gt;₹500</v>
      </c>
      <c r="I732" s="1">
        <v>0.33</v>
      </c>
      <c r="J732">
        <v>4.3</v>
      </c>
      <c r="K732" s="4">
        <v>63899</v>
      </c>
      <c r="L732" s="13">
        <f>Table1[[#This Row],[rating_count]]*Table1[[#This Row],[actual_price]]</f>
        <v>191633101</v>
      </c>
      <c r="M732" t="s">
        <v>5985</v>
      </c>
      <c r="N732" t="s">
        <v>5986</v>
      </c>
      <c r="O732" t="s">
        <v>5987</v>
      </c>
      <c r="P732" t="s">
        <v>5988</v>
      </c>
      <c r="Q732">
        <f t="shared" si="22"/>
        <v>8</v>
      </c>
      <c r="R732" t="s">
        <v>5989</v>
      </c>
      <c r="S732" t="s">
        <v>5990</v>
      </c>
    </row>
    <row r="733" spans="1:19">
      <c r="A733" t="s">
        <v>252</v>
      </c>
      <c r="B733" t="s">
        <v>253</v>
      </c>
      <c r="C733" t="str">
        <f>TRIM(LEFT(B733, FIND(" ",B733, FIND(" ",B733, FIND(" ",B733)+1)+1)))</f>
        <v>Tizum High Speed</v>
      </c>
      <c r="D733" t="s">
        <v>129</v>
      </c>
      <c r="E733" s="6" t="str">
        <f t="shared" si="23"/>
        <v>Electronics</v>
      </c>
      <c r="F733">
        <v>199</v>
      </c>
      <c r="G733" s="4">
        <v>699</v>
      </c>
      <c r="H733" s="4" t="str">
        <f>IF(Table1[[#This Row],[actual_price]]&lt;200, "&lt;₹200", IF(Table1[[#This Row],[actual_price]]&lt;=500, "₹200–₹500", "&gt;₹500"))</f>
        <v>&gt;₹500</v>
      </c>
      <c r="I733" s="1">
        <v>0.72</v>
      </c>
      <c r="J733">
        <v>4.2</v>
      </c>
      <c r="K733" s="4">
        <v>12153</v>
      </c>
      <c r="L733" s="13">
        <f>Table1[[#This Row],[rating_count]]*Table1[[#This Row],[actual_price]]</f>
        <v>8494947</v>
      </c>
      <c r="M733" t="s">
        <v>254</v>
      </c>
      <c r="N733" t="s">
        <v>255</v>
      </c>
      <c r="O733" t="s">
        <v>256</v>
      </c>
      <c r="P733" t="s">
        <v>257</v>
      </c>
      <c r="Q733">
        <f t="shared" si="22"/>
        <v>8</v>
      </c>
      <c r="R733" t="s">
        <v>258</v>
      </c>
      <c r="S733" t="s">
        <v>259</v>
      </c>
    </row>
    <row r="734" spans="1:19">
      <c r="A734" t="s">
        <v>5994</v>
      </c>
      <c r="B734" t="s">
        <v>5995</v>
      </c>
      <c r="C734" t="str">
        <f>TRIM(LEFT(B734, FIND(" ",B734, FIND(" ",B734, FIND(" ",B734)+1)+1)))</f>
        <v>Robustrion Tempered Glass</v>
      </c>
      <c r="D734" t="s">
        <v>5996</v>
      </c>
      <c r="E734" s="6" t="str">
        <f t="shared" si="23"/>
        <v>Computers&amp;Accessories</v>
      </c>
      <c r="F734">
        <v>399</v>
      </c>
      <c r="G734" s="4">
        <v>1499</v>
      </c>
      <c r="H734" s="4" t="str">
        <f>IF(Table1[[#This Row],[actual_price]]&lt;200, "&lt;₹200", IF(Table1[[#This Row],[actual_price]]&lt;=500, "₹200–₹500", "&gt;₹500"))</f>
        <v>&gt;₹500</v>
      </c>
      <c r="I734" s="1">
        <v>0.73</v>
      </c>
      <c r="J734">
        <v>4.0999999999999996</v>
      </c>
      <c r="K734" s="4">
        <v>5730</v>
      </c>
      <c r="L734" s="13">
        <f>Table1[[#This Row],[rating_count]]*Table1[[#This Row],[actual_price]]</f>
        <v>8589270</v>
      </c>
      <c r="M734" t="s">
        <v>5997</v>
      </c>
      <c r="N734" t="s">
        <v>5998</v>
      </c>
      <c r="O734" t="s">
        <v>5999</v>
      </c>
      <c r="P734" t="s">
        <v>6000</v>
      </c>
      <c r="Q734">
        <f t="shared" si="22"/>
        <v>8</v>
      </c>
      <c r="R734" t="s">
        <v>6001</v>
      </c>
      <c r="S734" t="s">
        <v>6002</v>
      </c>
    </row>
    <row r="735" spans="1:19">
      <c r="A735" t="s">
        <v>6005</v>
      </c>
      <c r="B735" t="s">
        <v>6006</v>
      </c>
      <c r="C735" t="str">
        <f>TRIM(LEFT(B735, FIND(" ",B735, FIND(" ",B735, FIND(" ",B735)+1)+1)))</f>
        <v>Redgear Pro Wireless</v>
      </c>
      <c r="D735" t="s">
        <v>6007</v>
      </c>
      <c r="E735" s="6" t="str">
        <f t="shared" si="23"/>
        <v>Computers&amp;Accessories</v>
      </c>
      <c r="F735" s="2">
        <v>1699</v>
      </c>
      <c r="G735" s="4">
        <v>3999</v>
      </c>
      <c r="H735" s="4" t="str">
        <f>IF(Table1[[#This Row],[actual_price]]&lt;200, "&lt;₹200", IF(Table1[[#This Row],[actual_price]]&lt;=500, "₹200–₹500", "&gt;₹500"))</f>
        <v>&gt;₹500</v>
      </c>
      <c r="I735" s="1">
        <v>0.57999999999999996</v>
      </c>
      <c r="J735">
        <v>4.2</v>
      </c>
      <c r="K735" s="4">
        <v>25488</v>
      </c>
      <c r="L735" s="13">
        <f>Table1[[#This Row],[rating_count]]*Table1[[#This Row],[actual_price]]</f>
        <v>101926512</v>
      </c>
      <c r="M735" t="s">
        <v>6008</v>
      </c>
      <c r="N735" t="s">
        <v>6009</v>
      </c>
      <c r="O735" t="s">
        <v>6010</v>
      </c>
      <c r="P735" t="s">
        <v>6011</v>
      </c>
      <c r="Q735">
        <f t="shared" si="22"/>
        <v>8</v>
      </c>
      <c r="R735" t="s">
        <v>6012</v>
      </c>
      <c r="S735" t="s">
        <v>6013</v>
      </c>
    </row>
    <row r="736" spans="1:19">
      <c r="A736" t="s">
        <v>6016</v>
      </c>
      <c r="B736" t="s">
        <v>6017</v>
      </c>
      <c r="C736" t="str">
        <f>TRIM(LEFT(B736, FIND(" ",B736, FIND(" ",B736, FIND(" ",B736)+1)+1)))</f>
        <v>Logitech M235 Wireless</v>
      </c>
      <c r="D736" t="s">
        <v>4845</v>
      </c>
      <c r="E736" s="6" t="str">
        <f t="shared" si="23"/>
        <v>Computers&amp;Accessories</v>
      </c>
      <c r="F736">
        <v>699</v>
      </c>
      <c r="G736" s="4">
        <v>995</v>
      </c>
      <c r="H736" s="4" t="str">
        <f>IF(Table1[[#This Row],[actual_price]]&lt;200, "&lt;₹200", IF(Table1[[#This Row],[actual_price]]&lt;=500, "₹200–₹500", "&gt;₹500"))</f>
        <v>&gt;₹500</v>
      </c>
      <c r="I736" s="1">
        <v>0.3</v>
      </c>
      <c r="J736">
        <v>4.5</v>
      </c>
      <c r="K736" s="4">
        <v>54405</v>
      </c>
      <c r="L736" s="13">
        <f>Table1[[#This Row],[rating_count]]*Table1[[#This Row],[actual_price]]</f>
        <v>54132975</v>
      </c>
      <c r="M736" t="s">
        <v>6018</v>
      </c>
      <c r="N736" t="s">
        <v>6019</v>
      </c>
      <c r="O736" t="s">
        <v>6020</v>
      </c>
      <c r="P736" t="s">
        <v>6021</v>
      </c>
      <c r="Q736">
        <f t="shared" si="22"/>
        <v>8</v>
      </c>
      <c r="R736" t="s">
        <v>6022</v>
      </c>
      <c r="S736" t="s">
        <v>6023</v>
      </c>
    </row>
    <row r="737" spans="1:19">
      <c r="A737" t="s">
        <v>4040</v>
      </c>
      <c r="B737" t="s">
        <v>4041</v>
      </c>
      <c r="C737" t="str">
        <f>TRIM(LEFT(B737, FIND(" ",B737, FIND(" ",B737, FIND(" ",B737)+1)+1)))</f>
        <v>STRIFF 12 Pieces</v>
      </c>
      <c r="D737" t="s">
        <v>3638</v>
      </c>
      <c r="E737" s="6" t="str">
        <f t="shared" si="23"/>
        <v>Electronics</v>
      </c>
      <c r="F737">
        <v>95</v>
      </c>
      <c r="G737" s="4">
        <v>499</v>
      </c>
      <c r="H737" s="4" t="str">
        <f>IF(Table1[[#This Row],[actual_price]]&lt;200, "&lt;₹200", IF(Table1[[#This Row],[actual_price]]&lt;=500, "₹200–₹500", "&gt;₹500"))</f>
        <v>₹200–₹500</v>
      </c>
      <c r="I737" s="1">
        <v>0.81</v>
      </c>
      <c r="J737">
        <v>4.2</v>
      </c>
      <c r="K737" s="4">
        <v>1949</v>
      </c>
      <c r="L737" s="13">
        <f>Table1[[#This Row],[rating_count]]*Table1[[#This Row],[actual_price]]</f>
        <v>972551</v>
      </c>
      <c r="M737" t="s">
        <v>4042</v>
      </c>
      <c r="N737" t="s">
        <v>4043</v>
      </c>
      <c r="O737" t="s">
        <v>4044</v>
      </c>
      <c r="P737" t="s">
        <v>4045</v>
      </c>
      <c r="Q737">
        <f t="shared" si="22"/>
        <v>8</v>
      </c>
      <c r="R737" t="s">
        <v>4046</v>
      </c>
      <c r="S737" t="s">
        <v>4047</v>
      </c>
    </row>
    <row r="738" spans="1:19">
      <c r="A738" t="s">
        <v>6028</v>
      </c>
      <c r="B738" t="s">
        <v>6029</v>
      </c>
      <c r="C738" t="str">
        <f>TRIM(LEFT(B738, FIND(" ",B738, FIND(" ",B738, FIND(" ",B738)+1)+1)))</f>
        <v>TP-link N300 WiFi</v>
      </c>
      <c r="D738" t="s">
        <v>5443</v>
      </c>
      <c r="E738" s="6" t="str">
        <f t="shared" si="23"/>
        <v>Computers&amp;Accessories</v>
      </c>
      <c r="F738" s="2">
        <v>1149</v>
      </c>
      <c r="G738" s="4">
        <v>1699</v>
      </c>
      <c r="H738" s="4" t="str">
        <f>IF(Table1[[#This Row],[actual_price]]&lt;200, "&lt;₹200", IF(Table1[[#This Row],[actual_price]]&lt;=500, "₹200–₹500", "&gt;₹500"))</f>
        <v>&gt;₹500</v>
      </c>
      <c r="I738" s="1">
        <v>0.32</v>
      </c>
      <c r="J738">
        <v>4.2</v>
      </c>
      <c r="K738" s="4">
        <v>122478</v>
      </c>
      <c r="L738" s="13">
        <f>Table1[[#This Row],[rating_count]]*Table1[[#This Row],[actual_price]]</f>
        <v>208090122</v>
      </c>
      <c r="M738" t="s">
        <v>6030</v>
      </c>
      <c r="N738" t="s">
        <v>6031</v>
      </c>
      <c r="O738" t="s">
        <v>6032</v>
      </c>
      <c r="P738" t="s">
        <v>6033</v>
      </c>
      <c r="Q738">
        <f t="shared" si="22"/>
        <v>8</v>
      </c>
      <c r="R738" t="s">
        <v>6034</v>
      </c>
      <c r="S738" t="s">
        <v>6035</v>
      </c>
    </row>
    <row r="739" spans="1:19">
      <c r="A739" t="s">
        <v>6038</v>
      </c>
      <c r="B739" t="s">
        <v>6039</v>
      </c>
      <c r="C739" t="str">
        <f>TRIM(LEFT(B739, FIND(" ",B739, FIND(" ",B739, FIND(" ",B739)+1)+1)))</f>
        <v>Logitech MK240 Nano</v>
      </c>
      <c r="D739" t="s">
        <v>5102</v>
      </c>
      <c r="E739" s="6" t="str">
        <f t="shared" si="23"/>
        <v>Computers&amp;Accessories</v>
      </c>
      <c r="F739" s="2">
        <v>1495</v>
      </c>
      <c r="G739" s="4">
        <v>1995</v>
      </c>
      <c r="H739" s="4" t="str">
        <f>IF(Table1[[#This Row],[actual_price]]&lt;200, "&lt;₹200", IF(Table1[[#This Row],[actual_price]]&lt;=500, "₹200–₹500", "&gt;₹500"))</f>
        <v>&gt;₹500</v>
      </c>
      <c r="I739" s="1">
        <v>0.25</v>
      </c>
      <c r="J739">
        <v>4.3</v>
      </c>
      <c r="K739" s="4">
        <v>7241</v>
      </c>
      <c r="L739" s="13">
        <f>Table1[[#This Row],[rating_count]]*Table1[[#This Row],[actual_price]]</f>
        <v>14445795</v>
      </c>
      <c r="M739" t="s">
        <v>6040</v>
      </c>
      <c r="N739" t="s">
        <v>6041</v>
      </c>
      <c r="O739" t="s">
        <v>6042</v>
      </c>
      <c r="P739" t="s">
        <v>6043</v>
      </c>
      <c r="Q739">
        <f t="shared" si="22"/>
        <v>8</v>
      </c>
      <c r="R739" t="s">
        <v>6044</v>
      </c>
      <c r="S739" t="s">
        <v>6045</v>
      </c>
    </row>
    <row r="740" spans="1:19">
      <c r="A740" t="s">
        <v>6048</v>
      </c>
      <c r="B740" t="s">
        <v>6049</v>
      </c>
      <c r="C740" t="str">
        <f>TRIM(LEFT(B740, FIND(" ",B740, FIND(" ",B740, FIND(" ",B740)+1)+1)))</f>
        <v>Callas Multipurpose Foldable</v>
      </c>
      <c r="D740" t="s">
        <v>4876</v>
      </c>
      <c r="E740" s="6" t="str">
        <f t="shared" si="23"/>
        <v>Computers&amp;Accessories</v>
      </c>
      <c r="F740">
        <v>849</v>
      </c>
      <c r="G740" s="4">
        <v>4999</v>
      </c>
      <c r="H740" s="4" t="str">
        <f>IF(Table1[[#This Row],[actual_price]]&lt;200, "&lt;₹200", IF(Table1[[#This Row],[actual_price]]&lt;=500, "₹200–₹500", "&gt;₹500"))</f>
        <v>&gt;₹500</v>
      </c>
      <c r="I740" s="1">
        <v>0.83</v>
      </c>
      <c r="J740">
        <v>4</v>
      </c>
      <c r="K740" s="4">
        <v>20457</v>
      </c>
      <c r="L740" s="13">
        <f>Table1[[#This Row],[rating_count]]*Table1[[#This Row],[actual_price]]</f>
        <v>102264543</v>
      </c>
      <c r="M740" t="s">
        <v>6050</v>
      </c>
      <c r="N740" t="s">
        <v>6051</v>
      </c>
      <c r="O740" t="s">
        <v>6052</v>
      </c>
      <c r="P740" t="s">
        <v>6053</v>
      </c>
      <c r="Q740">
        <f t="shared" si="22"/>
        <v>8</v>
      </c>
      <c r="R740" t="s">
        <v>6054</v>
      </c>
      <c r="S740" t="s">
        <v>6055</v>
      </c>
    </row>
    <row r="741" spans="1:19">
      <c r="A741" t="s">
        <v>6058</v>
      </c>
      <c r="B741" t="s">
        <v>6059</v>
      </c>
      <c r="C741" t="str">
        <f>TRIM(LEFT(B741, FIND(" ",B741, FIND(" ",B741, FIND(" ",B741)+1)+1)))</f>
        <v>Casio MJ-12D 150</v>
      </c>
      <c r="D741" t="s">
        <v>6060</v>
      </c>
      <c r="E741" s="6" t="str">
        <f t="shared" si="23"/>
        <v>OfficeProducts</v>
      </c>
      <c r="F741">
        <v>440</v>
      </c>
      <c r="G741" s="4">
        <v>440</v>
      </c>
      <c r="H741" s="4" t="str">
        <f>IF(Table1[[#This Row],[actual_price]]&lt;200, "&lt;₹200", IF(Table1[[#This Row],[actual_price]]&lt;=500, "₹200–₹500", "&gt;₹500"))</f>
        <v>₹200–₹500</v>
      </c>
      <c r="I741" s="1">
        <v>0</v>
      </c>
      <c r="J741">
        <v>4.5</v>
      </c>
      <c r="K741" s="4">
        <v>8610</v>
      </c>
      <c r="L741" s="13">
        <f>Table1[[#This Row],[rating_count]]*Table1[[#This Row],[actual_price]]</f>
        <v>3788400</v>
      </c>
      <c r="M741" t="s">
        <v>6061</v>
      </c>
      <c r="N741" t="s">
        <v>6062</v>
      </c>
      <c r="O741" t="s">
        <v>6063</v>
      </c>
      <c r="P741" t="s">
        <v>6064</v>
      </c>
      <c r="Q741">
        <f t="shared" si="22"/>
        <v>8</v>
      </c>
      <c r="R741" t="s">
        <v>6065</v>
      </c>
      <c r="S741" t="s">
        <v>6066</v>
      </c>
    </row>
    <row r="742" spans="1:19">
      <c r="A742" t="s">
        <v>4009</v>
      </c>
      <c r="B742" t="s">
        <v>4010</v>
      </c>
      <c r="C742" t="str">
        <f>TRIM(LEFT(B742, FIND(" ",B742, FIND(" ",B742, FIND(" ",B742)+1)+1)))</f>
        <v>Tukzer Capacitive Stylus</v>
      </c>
      <c r="D742" t="s">
        <v>3867</v>
      </c>
      <c r="E742" s="6" t="str">
        <f t="shared" si="23"/>
        <v>Electronics</v>
      </c>
      <c r="F742">
        <v>349</v>
      </c>
      <c r="G742" s="4">
        <v>999</v>
      </c>
      <c r="H742" s="4" t="str">
        <f>IF(Table1[[#This Row],[actual_price]]&lt;200, "&lt;₹200", IF(Table1[[#This Row],[actual_price]]&lt;=500, "₹200–₹500", "&gt;₹500"))</f>
        <v>&gt;₹500</v>
      </c>
      <c r="I742" s="1">
        <v>0.65</v>
      </c>
      <c r="J742">
        <v>3.8</v>
      </c>
      <c r="K742" s="4">
        <v>16557</v>
      </c>
      <c r="L742" s="13">
        <f>Table1[[#This Row],[rating_count]]*Table1[[#This Row],[actual_price]]</f>
        <v>16540443</v>
      </c>
      <c r="M742" t="s">
        <v>4011</v>
      </c>
      <c r="N742" t="s">
        <v>4012</v>
      </c>
      <c r="O742" t="s">
        <v>4013</v>
      </c>
      <c r="P742" t="s">
        <v>4014</v>
      </c>
      <c r="Q742">
        <f t="shared" si="22"/>
        <v>8</v>
      </c>
      <c r="R742" t="s">
        <v>4015</v>
      </c>
      <c r="S742" t="s">
        <v>4016</v>
      </c>
    </row>
    <row r="743" spans="1:19">
      <c r="A743" t="s">
        <v>6071</v>
      </c>
      <c r="B743" t="s">
        <v>6072</v>
      </c>
      <c r="C743" t="str">
        <f>TRIM(LEFT(B743, FIND(" ",B743, FIND(" ",B743, FIND(" ",B743)+1)+1)))</f>
        <v>Amazon Basics Multipurpose</v>
      </c>
      <c r="D743" t="s">
        <v>4876</v>
      </c>
      <c r="E743" s="6" t="str">
        <f t="shared" si="23"/>
        <v>Computers&amp;Accessories</v>
      </c>
      <c r="F743">
        <v>599</v>
      </c>
      <c r="G743" s="4">
        <v>3999</v>
      </c>
      <c r="H743" s="4" t="str">
        <f>IF(Table1[[#This Row],[actual_price]]&lt;200, "&lt;₹200", IF(Table1[[#This Row],[actual_price]]&lt;=500, "₹200–₹500", "&gt;₹500"))</f>
        <v>&gt;₹500</v>
      </c>
      <c r="I743" s="1">
        <v>0.85</v>
      </c>
      <c r="J743">
        <v>3.9</v>
      </c>
      <c r="K743" s="4">
        <v>1087</v>
      </c>
      <c r="L743" s="13">
        <f>Table1[[#This Row],[rating_count]]*Table1[[#This Row],[actual_price]]</f>
        <v>4346913</v>
      </c>
      <c r="M743" t="s">
        <v>6073</v>
      </c>
      <c r="N743" t="s">
        <v>6074</v>
      </c>
      <c r="O743" t="s">
        <v>6075</v>
      </c>
      <c r="P743" t="s">
        <v>6076</v>
      </c>
      <c r="Q743">
        <f t="shared" si="22"/>
        <v>8</v>
      </c>
      <c r="R743" t="s">
        <v>6077</v>
      </c>
      <c r="S743" t="s">
        <v>6078</v>
      </c>
    </row>
    <row r="744" spans="1:19">
      <c r="A744" t="s">
        <v>6081</v>
      </c>
      <c r="B744" t="s">
        <v>6082</v>
      </c>
      <c r="C744" t="str">
        <f>TRIM(LEFT(B744, FIND(" ",B744, FIND(" ",B744, FIND(" ",B744)+1)+1)))</f>
        <v>Kanget [2 Pack]</v>
      </c>
      <c r="D744" t="s">
        <v>5698</v>
      </c>
      <c r="E744" s="6" t="str">
        <f t="shared" si="23"/>
        <v>Computers&amp;Accessories</v>
      </c>
      <c r="F744">
        <v>149</v>
      </c>
      <c r="G744" s="4">
        <v>399</v>
      </c>
      <c r="H744" s="4" t="str">
        <f>IF(Table1[[#This Row],[actual_price]]&lt;200, "&lt;₹200", IF(Table1[[#This Row],[actual_price]]&lt;=500, "₹200–₹500", "&gt;₹500"))</f>
        <v>₹200–₹500</v>
      </c>
      <c r="I744" s="1">
        <v>0.63</v>
      </c>
      <c r="J744">
        <v>4</v>
      </c>
      <c r="K744" s="4">
        <v>1540</v>
      </c>
      <c r="L744" s="13">
        <f>Table1[[#This Row],[rating_count]]*Table1[[#This Row],[actual_price]]</f>
        <v>614460</v>
      </c>
      <c r="M744" t="s">
        <v>6083</v>
      </c>
      <c r="N744" t="s">
        <v>6084</v>
      </c>
      <c r="O744" t="s">
        <v>6085</v>
      </c>
      <c r="P744" t="s">
        <v>6086</v>
      </c>
      <c r="Q744">
        <f t="shared" si="22"/>
        <v>8</v>
      </c>
      <c r="R744" t="s">
        <v>6087</v>
      </c>
      <c r="S744" t="s">
        <v>6088</v>
      </c>
    </row>
    <row r="745" spans="1:19">
      <c r="A745" t="s">
        <v>6091</v>
      </c>
      <c r="B745" t="s">
        <v>6092</v>
      </c>
      <c r="C745" t="str">
        <f>TRIM(LEFT(B745, FIND(" ",B745, FIND(" ",B745, FIND(" ",B745)+1)+1)))</f>
        <v>Amazon Basics Magic</v>
      </c>
      <c r="D745" t="s">
        <v>4856</v>
      </c>
      <c r="E745" s="6" t="str">
        <f t="shared" si="23"/>
        <v>Computers&amp;Accessories</v>
      </c>
      <c r="F745">
        <v>289</v>
      </c>
      <c r="G745" s="4">
        <v>999</v>
      </c>
      <c r="H745" s="4" t="str">
        <f>IF(Table1[[#This Row],[actual_price]]&lt;200, "&lt;₹200", IF(Table1[[#This Row],[actual_price]]&lt;=500, "₹200–₹500", "&gt;₹500"))</f>
        <v>&gt;₹500</v>
      </c>
      <c r="I745" s="1">
        <v>0.71</v>
      </c>
      <c r="J745">
        <v>4.0999999999999996</v>
      </c>
      <c r="K745" s="4">
        <v>401</v>
      </c>
      <c r="L745" s="13">
        <f>Table1[[#This Row],[rating_count]]*Table1[[#This Row],[actual_price]]</f>
        <v>400599</v>
      </c>
      <c r="M745" t="s">
        <v>6093</v>
      </c>
      <c r="N745" t="s">
        <v>6094</v>
      </c>
      <c r="O745" t="s">
        <v>6095</v>
      </c>
      <c r="P745" t="s">
        <v>6096</v>
      </c>
      <c r="Q745">
        <f t="shared" si="22"/>
        <v>8</v>
      </c>
      <c r="R745" t="s">
        <v>6097</v>
      </c>
      <c r="S745" t="s">
        <v>6098</v>
      </c>
    </row>
    <row r="746" spans="1:19">
      <c r="A746" t="s">
        <v>6101</v>
      </c>
      <c r="B746" t="s">
        <v>6102</v>
      </c>
      <c r="C746" t="str">
        <f>TRIM(LEFT(B746, FIND(" ",B746, FIND(" ",B746, FIND(" ",B746)+1)+1)))</f>
        <v>Zebronics ZEB-90HB USB</v>
      </c>
      <c r="D746" t="s">
        <v>6103</v>
      </c>
      <c r="E746" s="6" t="str">
        <f t="shared" si="23"/>
        <v>Computers&amp;Accessories</v>
      </c>
      <c r="F746">
        <v>179</v>
      </c>
      <c r="G746" s="4">
        <v>499</v>
      </c>
      <c r="H746" s="4" t="str">
        <f>IF(Table1[[#This Row],[actual_price]]&lt;200, "&lt;₹200", IF(Table1[[#This Row],[actual_price]]&lt;=500, "₹200–₹500", "&gt;₹500"))</f>
        <v>₹200–₹500</v>
      </c>
      <c r="I746" s="1">
        <v>0.64</v>
      </c>
      <c r="J746">
        <v>3.4</v>
      </c>
      <c r="K746" s="4">
        <v>9385</v>
      </c>
      <c r="L746" s="13">
        <f>Table1[[#This Row],[rating_count]]*Table1[[#This Row],[actual_price]]</f>
        <v>4683115</v>
      </c>
      <c r="M746" t="s">
        <v>6104</v>
      </c>
      <c r="N746" t="s">
        <v>6105</v>
      </c>
      <c r="O746" t="s">
        <v>6106</v>
      </c>
      <c r="P746" t="s">
        <v>6107</v>
      </c>
      <c r="Q746">
        <f t="shared" si="22"/>
        <v>8</v>
      </c>
      <c r="R746" t="s">
        <v>6108</v>
      </c>
      <c r="S746" t="s">
        <v>6109</v>
      </c>
    </row>
    <row r="747" spans="1:19">
      <c r="A747" t="s">
        <v>6112</v>
      </c>
      <c r="B747" t="s">
        <v>6113</v>
      </c>
      <c r="C747" t="str">
        <f>TRIM(LEFT(B747, FIND(" ",B747, FIND(" ",B747, FIND(" ",B747)+1)+1)))</f>
        <v>Noise ColorFit Pro</v>
      </c>
      <c r="D747" t="s">
        <v>2948</v>
      </c>
      <c r="E747" s="6" t="str">
        <f t="shared" si="23"/>
        <v>Electronics</v>
      </c>
      <c r="F747" s="2">
        <v>1499</v>
      </c>
      <c r="G747" s="4">
        <v>4999</v>
      </c>
      <c r="H747" s="4" t="str">
        <f>IF(Table1[[#This Row],[actual_price]]&lt;200, "&lt;₹200", IF(Table1[[#This Row],[actual_price]]&lt;=500, "₹200–₹500", "&gt;₹500"))</f>
        <v>&gt;₹500</v>
      </c>
      <c r="I747" s="1">
        <v>0.7</v>
      </c>
      <c r="J747">
        <v>4</v>
      </c>
      <c r="K747" s="4">
        <v>92588</v>
      </c>
      <c r="L747" s="13">
        <f>Table1[[#This Row],[rating_count]]*Table1[[#This Row],[actual_price]]</f>
        <v>462847412</v>
      </c>
      <c r="M747" t="s">
        <v>6114</v>
      </c>
      <c r="N747" t="s">
        <v>4217</v>
      </c>
      <c r="O747" t="s">
        <v>4218</v>
      </c>
      <c r="P747" t="s">
        <v>4219</v>
      </c>
      <c r="Q747">
        <f t="shared" si="22"/>
        <v>8</v>
      </c>
      <c r="R747" t="s">
        <v>4220</v>
      </c>
      <c r="S747" t="s">
        <v>4221</v>
      </c>
    </row>
    <row r="748" spans="1:19">
      <c r="A748" t="s">
        <v>6117</v>
      </c>
      <c r="B748" t="s">
        <v>6118</v>
      </c>
      <c r="C748" t="str">
        <f>TRIM(LEFT(B748, FIND(" ",B748, FIND(" ",B748, FIND(" ",B748)+1)+1)))</f>
        <v>Zebronics Zeb Buds</v>
      </c>
      <c r="D748" t="s">
        <v>3066</v>
      </c>
      <c r="E748" s="6" t="str">
        <f t="shared" si="23"/>
        <v>Electronics</v>
      </c>
      <c r="F748">
        <v>399</v>
      </c>
      <c r="G748" s="4">
        <v>699</v>
      </c>
      <c r="H748" s="4" t="str">
        <f>IF(Table1[[#This Row],[actual_price]]&lt;200, "&lt;₹200", IF(Table1[[#This Row],[actual_price]]&lt;=500, "₹200–₹500", "&gt;₹500"))</f>
        <v>&gt;₹500</v>
      </c>
      <c r="I748" s="1">
        <v>0.43</v>
      </c>
      <c r="J748">
        <v>3.4</v>
      </c>
      <c r="K748" s="4">
        <v>3454</v>
      </c>
      <c r="L748" s="13">
        <f>Table1[[#This Row],[rating_count]]*Table1[[#This Row],[actual_price]]</f>
        <v>2414346</v>
      </c>
      <c r="M748" t="s">
        <v>6119</v>
      </c>
      <c r="N748" t="s">
        <v>6120</v>
      </c>
      <c r="O748" t="s">
        <v>6121</v>
      </c>
      <c r="P748" t="s">
        <v>6122</v>
      </c>
      <c r="Q748">
        <f t="shared" si="22"/>
        <v>8</v>
      </c>
      <c r="R748" t="s">
        <v>6123</v>
      </c>
      <c r="S748" t="s">
        <v>6124</v>
      </c>
    </row>
    <row r="749" spans="1:19">
      <c r="A749" t="s">
        <v>6127</v>
      </c>
      <c r="B749" t="s">
        <v>6128</v>
      </c>
      <c r="C749" t="str">
        <f>TRIM(LEFT(B749, FIND(" ",B749, FIND(" ",B749, FIND(" ",B749)+1)+1)))</f>
        <v>Redgear A-15 Wired</v>
      </c>
      <c r="D749" t="s">
        <v>5336</v>
      </c>
      <c r="E749" s="6" t="str">
        <f t="shared" si="23"/>
        <v>Computers&amp;Accessories</v>
      </c>
      <c r="F749">
        <v>599</v>
      </c>
      <c r="G749" s="4">
        <v>799</v>
      </c>
      <c r="H749" s="4" t="str">
        <f>IF(Table1[[#This Row],[actual_price]]&lt;200, "&lt;₹200", IF(Table1[[#This Row],[actual_price]]&lt;=500, "₹200–₹500", "&gt;₹500"))</f>
        <v>&gt;₹500</v>
      </c>
      <c r="I749" s="1">
        <v>0.25</v>
      </c>
      <c r="J749">
        <v>4.3</v>
      </c>
      <c r="K749" s="4">
        <v>15790</v>
      </c>
      <c r="L749" s="13">
        <f>Table1[[#This Row],[rating_count]]*Table1[[#This Row],[actual_price]]</f>
        <v>12616210</v>
      </c>
      <c r="M749" t="s">
        <v>6129</v>
      </c>
      <c r="N749" t="s">
        <v>6130</v>
      </c>
      <c r="O749" t="s">
        <v>6131</v>
      </c>
      <c r="P749" t="s">
        <v>6132</v>
      </c>
      <c r="Q749">
        <f t="shared" si="22"/>
        <v>8</v>
      </c>
      <c r="R749" t="s">
        <v>6133</v>
      </c>
      <c r="S749" t="s">
        <v>6134</v>
      </c>
    </row>
    <row r="750" spans="1:19">
      <c r="A750" t="s">
        <v>6137</v>
      </c>
      <c r="B750" t="s">
        <v>6138</v>
      </c>
      <c r="C750" t="str">
        <f>TRIM(LEFT(B750, FIND(" ",B750, FIND(" ",B750, FIND(" ",B750)+1)+1)))</f>
        <v>JBL Commercial CSLM20B</v>
      </c>
      <c r="D750" t="s">
        <v>6139</v>
      </c>
      <c r="E750" s="6" t="str">
        <f t="shared" si="23"/>
        <v>Computers&amp;Accessories</v>
      </c>
      <c r="F750">
        <v>949</v>
      </c>
      <c r="G750" s="4">
        <v>2000</v>
      </c>
      <c r="H750" s="4" t="str">
        <f>IF(Table1[[#This Row],[actual_price]]&lt;200, "&lt;₹200", IF(Table1[[#This Row],[actual_price]]&lt;=500, "₹200–₹500", "&gt;₹500"))</f>
        <v>&gt;₹500</v>
      </c>
      <c r="I750" s="1">
        <v>0.53</v>
      </c>
      <c r="J750">
        <v>3.9</v>
      </c>
      <c r="K750" s="4">
        <v>14969</v>
      </c>
      <c r="L750" s="13">
        <f>Table1[[#This Row],[rating_count]]*Table1[[#This Row],[actual_price]]</f>
        <v>29938000</v>
      </c>
      <c r="M750" t="s">
        <v>6140</v>
      </c>
      <c r="N750" t="s">
        <v>6141</v>
      </c>
      <c r="O750" t="s">
        <v>6142</v>
      </c>
      <c r="P750" t="s">
        <v>6143</v>
      </c>
      <c r="Q750">
        <f t="shared" si="22"/>
        <v>8</v>
      </c>
      <c r="R750" t="s">
        <v>6144</v>
      </c>
      <c r="S750" t="s">
        <v>6145</v>
      </c>
    </row>
    <row r="751" spans="1:19">
      <c r="A751" t="s">
        <v>6148</v>
      </c>
      <c r="B751" t="s">
        <v>6149</v>
      </c>
      <c r="C751" t="str">
        <f>TRIM(LEFT(B751, FIND(" ",B751, FIND(" ",B751, FIND(" ",B751)+1)+1)))</f>
        <v>Fire-Boltt India's No</v>
      </c>
      <c r="D751" t="s">
        <v>2948</v>
      </c>
      <c r="E751" s="6" t="str">
        <f t="shared" si="23"/>
        <v>Electronics</v>
      </c>
      <c r="F751" s="2">
        <v>2499</v>
      </c>
      <c r="G751" s="4">
        <v>9999</v>
      </c>
      <c r="H751" s="4" t="str">
        <f>IF(Table1[[#This Row],[actual_price]]&lt;200, "&lt;₹200", IF(Table1[[#This Row],[actual_price]]&lt;=500, "₹200–₹500", "&gt;₹500"))</f>
        <v>&gt;₹500</v>
      </c>
      <c r="I751" s="1">
        <v>0.75</v>
      </c>
      <c r="J751">
        <v>4.0999999999999996</v>
      </c>
      <c r="K751" s="4">
        <v>42139</v>
      </c>
      <c r="L751" s="13">
        <f>Table1[[#This Row],[rating_count]]*Table1[[#This Row],[actual_price]]</f>
        <v>421347861</v>
      </c>
      <c r="M751" t="s">
        <v>6150</v>
      </c>
      <c r="N751" t="s">
        <v>6151</v>
      </c>
      <c r="O751" t="s">
        <v>6152</v>
      </c>
      <c r="P751" t="s">
        <v>6153</v>
      </c>
      <c r="Q751">
        <f t="shared" si="22"/>
        <v>8</v>
      </c>
      <c r="R751" t="s">
        <v>6154</v>
      </c>
      <c r="S751" t="s">
        <v>6155</v>
      </c>
    </row>
    <row r="752" spans="1:19">
      <c r="A752" t="s">
        <v>6158</v>
      </c>
      <c r="B752" t="s">
        <v>6159</v>
      </c>
      <c r="C752" t="str">
        <f>TRIM(LEFT(B752, FIND(" ",B752, FIND(" ",B752, FIND(" ",B752)+1)+1)))</f>
        <v>Eveready Red 1012</v>
      </c>
      <c r="D752" t="s">
        <v>5047</v>
      </c>
      <c r="E752" s="6" t="str">
        <f t="shared" si="23"/>
        <v>Electronics</v>
      </c>
      <c r="F752">
        <v>159</v>
      </c>
      <c r="G752" s="4">
        <v>180</v>
      </c>
      <c r="H752" s="4" t="str">
        <f>IF(Table1[[#This Row],[actual_price]]&lt;200, "&lt;₹200", IF(Table1[[#This Row],[actual_price]]&lt;=500, "₹200–₹500", "&gt;₹500"))</f>
        <v>&lt;₹200</v>
      </c>
      <c r="I752" s="1">
        <v>0.12</v>
      </c>
      <c r="J752">
        <v>4.3</v>
      </c>
      <c r="K752" s="4">
        <v>989</v>
      </c>
      <c r="L752" s="13">
        <f>Table1[[#This Row],[rating_count]]*Table1[[#This Row],[actual_price]]</f>
        <v>178020</v>
      </c>
      <c r="M752" t="s">
        <v>6160</v>
      </c>
      <c r="N752" t="s">
        <v>6161</v>
      </c>
      <c r="O752" t="s">
        <v>6162</v>
      </c>
      <c r="P752" t="s">
        <v>6163</v>
      </c>
      <c r="Q752">
        <f t="shared" si="22"/>
        <v>8</v>
      </c>
      <c r="R752" t="s">
        <v>6164</v>
      </c>
      <c r="S752" t="s">
        <v>6165</v>
      </c>
    </row>
    <row r="753" spans="1:19">
      <c r="A753" t="s">
        <v>6168</v>
      </c>
      <c r="B753" t="s">
        <v>6169</v>
      </c>
      <c r="C753" t="str">
        <f>TRIM(LEFT(B753, FIND(" ",B753, FIND(" ",B753, FIND(" ",B753)+1)+1)))</f>
        <v>SanDisk Extreme microSD</v>
      </c>
      <c r="D753" t="s">
        <v>3024</v>
      </c>
      <c r="E753" s="6" t="str">
        <f t="shared" si="23"/>
        <v>Electronics</v>
      </c>
      <c r="F753" s="2">
        <v>1329</v>
      </c>
      <c r="G753" s="4">
        <v>2900</v>
      </c>
      <c r="H753" s="4" t="str">
        <f>IF(Table1[[#This Row],[actual_price]]&lt;200, "&lt;₹200", IF(Table1[[#This Row],[actual_price]]&lt;=500, "₹200–₹500", "&gt;₹500"))</f>
        <v>&gt;₹500</v>
      </c>
      <c r="I753" s="1">
        <v>0.54</v>
      </c>
      <c r="J753">
        <v>4.5</v>
      </c>
      <c r="K753" s="4">
        <v>19624</v>
      </c>
      <c r="L753" s="13">
        <f>Table1[[#This Row],[rating_count]]*Table1[[#This Row],[actual_price]]</f>
        <v>56909600</v>
      </c>
      <c r="M753" t="s">
        <v>6170</v>
      </c>
      <c r="N753" t="s">
        <v>6171</v>
      </c>
      <c r="O753" t="s">
        <v>6172</v>
      </c>
      <c r="P753" t="s">
        <v>6173</v>
      </c>
      <c r="Q753">
        <f t="shared" si="22"/>
        <v>8</v>
      </c>
      <c r="R753" t="s">
        <v>6174</v>
      </c>
      <c r="S753" t="s">
        <v>6175</v>
      </c>
    </row>
    <row r="754" spans="1:19">
      <c r="A754" t="s">
        <v>6178</v>
      </c>
      <c r="B754" t="s">
        <v>6179</v>
      </c>
      <c r="C754" t="str">
        <f>TRIM(LEFT(B754, FIND(" ",B754, FIND(" ",B754, FIND(" ",B754)+1)+1)))</f>
        <v>Portronics MPORT 31C</v>
      </c>
      <c r="D754" t="s">
        <v>6103</v>
      </c>
      <c r="E754" s="6" t="str">
        <f t="shared" si="23"/>
        <v>Computers&amp;Accessories</v>
      </c>
      <c r="F754">
        <v>570</v>
      </c>
      <c r="G754" s="4">
        <v>999</v>
      </c>
      <c r="H754" s="4" t="str">
        <f>IF(Table1[[#This Row],[actual_price]]&lt;200, "&lt;₹200", IF(Table1[[#This Row],[actual_price]]&lt;=500, "₹200–₹500", "&gt;₹500"))</f>
        <v>&gt;₹500</v>
      </c>
      <c r="I754" s="1">
        <v>0.43</v>
      </c>
      <c r="J754">
        <v>4.2</v>
      </c>
      <c r="K754" s="4">
        <v>3201</v>
      </c>
      <c r="L754" s="13">
        <f>Table1[[#This Row],[rating_count]]*Table1[[#This Row],[actual_price]]</f>
        <v>3197799</v>
      </c>
      <c r="M754" t="s">
        <v>6180</v>
      </c>
      <c r="N754" t="s">
        <v>6181</v>
      </c>
      <c r="O754" t="s">
        <v>6182</v>
      </c>
      <c r="P754" t="s">
        <v>6183</v>
      </c>
      <c r="Q754">
        <f t="shared" si="22"/>
        <v>8</v>
      </c>
      <c r="R754" t="s">
        <v>6184</v>
      </c>
      <c r="S754" t="s">
        <v>13053</v>
      </c>
    </row>
    <row r="755" spans="1:19">
      <c r="A755" t="s">
        <v>6187</v>
      </c>
      <c r="B755" t="s">
        <v>6188</v>
      </c>
      <c r="C755" t="str">
        <f>TRIM(LEFT(B755, FIND(" ",B755, FIND(" ",B755, FIND(" ",B755)+1)+1)))</f>
        <v>Infinity (JBL Fuze</v>
      </c>
      <c r="D755" t="s">
        <v>6189</v>
      </c>
      <c r="E755" s="6" t="str">
        <f t="shared" si="23"/>
        <v>Electronics</v>
      </c>
      <c r="F755">
        <v>899</v>
      </c>
      <c r="G755" s="4">
        <v>1999</v>
      </c>
      <c r="H755" s="4" t="str">
        <f>IF(Table1[[#This Row],[actual_price]]&lt;200, "&lt;₹200", IF(Table1[[#This Row],[actual_price]]&lt;=500, "₹200–₹500", "&gt;₹500"))</f>
        <v>&gt;₹500</v>
      </c>
      <c r="I755" s="1">
        <v>0.55000000000000004</v>
      </c>
      <c r="J755">
        <v>4.0999999999999996</v>
      </c>
      <c r="K755" s="4">
        <v>30469</v>
      </c>
      <c r="L755" s="13">
        <f>Table1[[#This Row],[rating_count]]*Table1[[#This Row],[actual_price]]</f>
        <v>60907531</v>
      </c>
      <c r="M755" t="s">
        <v>6190</v>
      </c>
      <c r="N755" t="s">
        <v>6191</v>
      </c>
      <c r="O755" t="s">
        <v>6192</v>
      </c>
      <c r="P755" t="s">
        <v>6193</v>
      </c>
      <c r="Q755">
        <f t="shared" si="22"/>
        <v>8</v>
      </c>
      <c r="R755" t="s">
        <v>6194</v>
      </c>
      <c r="S755" t="s">
        <v>6195</v>
      </c>
    </row>
    <row r="756" spans="1:19">
      <c r="A756" t="s">
        <v>6198</v>
      </c>
      <c r="B756" t="s">
        <v>6199</v>
      </c>
      <c r="C756" t="str">
        <f>TRIM(LEFT(B756, FIND(" ",B756, FIND(" ",B756, FIND(" ",B756)+1)+1)))</f>
        <v>AirCase Protective Laptop</v>
      </c>
      <c r="D756" t="s">
        <v>6200</v>
      </c>
      <c r="E756" s="6" t="str">
        <f t="shared" si="23"/>
        <v>Computers&amp;Accessories</v>
      </c>
      <c r="F756">
        <v>449</v>
      </c>
      <c r="G756" s="4">
        <v>999</v>
      </c>
      <c r="H756" s="4" t="str">
        <f>IF(Table1[[#This Row],[actual_price]]&lt;200, "&lt;₹200", IF(Table1[[#This Row],[actual_price]]&lt;=500, "₹200–₹500", "&gt;₹500"))</f>
        <v>&gt;₹500</v>
      </c>
      <c r="I756" s="1">
        <v>0.55000000000000004</v>
      </c>
      <c r="J756">
        <v>4.4000000000000004</v>
      </c>
      <c r="K756" s="4">
        <v>9940</v>
      </c>
      <c r="L756" s="13">
        <f>Table1[[#This Row],[rating_count]]*Table1[[#This Row],[actual_price]]</f>
        <v>9930060</v>
      </c>
      <c r="M756" t="s">
        <v>6201</v>
      </c>
      <c r="N756" t="s">
        <v>6202</v>
      </c>
      <c r="O756" t="s">
        <v>6203</v>
      </c>
      <c r="P756" t="s">
        <v>6204</v>
      </c>
      <c r="Q756">
        <f t="shared" si="22"/>
        <v>8</v>
      </c>
      <c r="R756" t="s">
        <v>6205</v>
      </c>
      <c r="S756" t="s">
        <v>6206</v>
      </c>
    </row>
    <row r="757" spans="1:19">
      <c r="A757" t="s">
        <v>6209</v>
      </c>
      <c r="B757" t="s">
        <v>6210</v>
      </c>
      <c r="C757" t="str">
        <f>TRIM(LEFT(B757, FIND(" ",B757, FIND(" ",B757, FIND(" ",B757)+1)+1)))</f>
        <v>Brand Conquer 6</v>
      </c>
      <c r="D757" t="s">
        <v>6211</v>
      </c>
      <c r="E757" s="6" t="str">
        <f t="shared" si="23"/>
        <v>Computers&amp;Accessories</v>
      </c>
      <c r="F757">
        <v>549</v>
      </c>
      <c r="G757" s="4">
        <v>999</v>
      </c>
      <c r="H757" s="4" t="str">
        <f>IF(Table1[[#This Row],[actual_price]]&lt;200, "&lt;₹200", IF(Table1[[#This Row],[actual_price]]&lt;=500, "₹200–₹500", "&gt;₹500"))</f>
        <v>&gt;₹500</v>
      </c>
      <c r="I757" s="1">
        <v>0.45</v>
      </c>
      <c r="J757">
        <v>4.3</v>
      </c>
      <c r="K757" s="4">
        <v>7758</v>
      </c>
      <c r="L757" s="13">
        <f>Table1[[#This Row],[rating_count]]*Table1[[#This Row],[actual_price]]</f>
        <v>7750242</v>
      </c>
      <c r="M757" t="s">
        <v>6212</v>
      </c>
      <c r="N757" t="s">
        <v>6213</v>
      </c>
      <c r="O757" t="s">
        <v>6214</v>
      </c>
      <c r="P757" t="s">
        <v>6215</v>
      </c>
      <c r="Q757">
        <f t="shared" si="22"/>
        <v>8</v>
      </c>
      <c r="R757" t="s">
        <v>6216</v>
      </c>
      <c r="S757" t="s">
        <v>6217</v>
      </c>
    </row>
    <row r="758" spans="1:19">
      <c r="A758" t="s">
        <v>6220</v>
      </c>
      <c r="B758" t="s">
        <v>6221</v>
      </c>
      <c r="C758" t="str">
        <f>TRIM(LEFT(B758, FIND(" ",B758, FIND(" ",B758, FIND(" ",B758)+1)+1)))</f>
        <v>TP-Link AC750 Dual</v>
      </c>
      <c r="D758" t="s">
        <v>5443</v>
      </c>
      <c r="E758" s="6" t="str">
        <f t="shared" si="23"/>
        <v>Computers&amp;Accessories</v>
      </c>
      <c r="F758" s="2">
        <v>1529</v>
      </c>
      <c r="G758" s="4">
        <v>2399</v>
      </c>
      <c r="H758" s="4" t="str">
        <f>IF(Table1[[#This Row],[actual_price]]&lt;200, "&lt;₹200", IF(Table1[[#This Row],[actual_price]]&lt;=500, "₹200–₹500", "&gt;₹500"))</f>
        <v>&gt;₹500</v>
      </c>
      <c r="I758" s="1">
        <v>0.36</v>
      </c>
      <c r="J758">
        <v>4.3</v>
      </c>
      <c r="K758" s="4">
        <v>68409</v>
      </c>
      <c r="L758" s="13">
        <f>Table1[[#This Row],[rating_count]]*Table1[[#This Row],[actual_price]]</f>
        <v>164113191</v>
      </c>
      <c r="M758" t="s">
        <v>6222</v>
      </c>
      <c r="N758" t="s">
        <v>6223</v>
      </c>
      <c r="O758" t="s">
        <v>6224</v>
      </c>
      <c r="P758" t="s">
        <v>6225</v>
      </c>
      <c r="Q758">
        <f t="shared" si="22"/>
        <v>8</v>
      </c>
      <c r="R758" t="s">
        <v>6226</v>
      </c>
      <c r="S758" t="s">
        <v>6227</v>
      </c>
    </row>
    <row r="759" spans="1:19">
      <c r="A759" t="s">
        <v>6230</v>
      </c>
      <c r="B759" t="s">
        <v>6231</v>
      </c>
      <c r="C759" t="str">
        <f>TRIM(LEFT(B759, FIND(" ",B759, FIND(" ",B759, FIND(" ",B759)+1)+1)))</f>
        <v>Parker Quink Ink</v>
      </c>
      <c r="D759" t="s">
        <v>6232</v>
      </c>
      <c r="E759" s="6" t="str">
        <f t="shared" si="23"/>
        <v>OfficeProducts</v>
      </c>
      <c r="F759">
        <v>100</v>
      </c>
      <c r="G759" s="4">
        <v>100</v>
      </c>
      <c r="H759" s="4" t="str">
        <f>IF(Table1[[#This Row],[actual_price]]&lt;200, "&lt;₹200", IF(Table1[[#This Row],[actual_price]]&lt;=500, "₹200–₹500", "&gt;₹500"))</f>
        <v>&lt;₹200</v>
      </c>
      <c r="I759" s="1">
        <v>0</v>
      </c>
      <c r="J759">
        <v>4.3</v>
      </c>
      <c r="K759" s="4">
        <v>3095</v>
      </c>
      <c r="L759" s="13">
        <f>Table1[[#This Row],[rating_count]]*Table1[[#This Row],[actual_price]]</f>
        <v>309500</v>
      </c>
      <c r="M759" t="s">
        <v>6233</v>
      </c>
      <c r="N759" t="s">
        <v>6234</v>
      </c>
      <c r="O759" t="s">
        <v>6235</v>
      </c>
      <c r="P759" t="s">
        <v>6236</v>
      </c>
      <c r="Q759">
        <f t="shared" si="22"/>
        <v>8</v>
      </c>
      <c r="R759" t="s">
        <v>6237</v>
      </c>
      <c r="S759" t="s">
        <v>6238</v>
      </c>
    </row>
    <row r="760" spans="1:19">
      <c r="A760" t="s">
        <v>6241</v>
      </c>
      <c r="B760" t="s">
        <v>6242</v>
      </c>
      <c r="C760" t="str">
        <f>TRIM(LEFT(B760, FIND(" ",B760, FIND(" ",B760, FIND(" ",B760)+1)+1)))</f>
        <v>STRIFF Laptop Stand</v>
      </c>
      <c r="D760" t="s">
        <v>4901</v>
      </c>
      <c r="E760" s="6" t="str">
        <f t="shared" si="23"/>
        <v>Computers&amp;Accessories</v>
      </c>
      <c r="F760">
        <v>299</v>
      </c>
      <c r="G760" s="4">
        <v>1499</v>
      </c>
      <c r="H760" s="4" t="str">
        <f>IF(Table1[[#This Row],[actual_price]]&lt;200, "&lt;₹200", IF(Table1[[#This Row],[actual_price]]&lt;=500, "₹200–₹500", "&gt;₹500"))</f>
        <v>&gt;₹500</v>
      </c>
      <c r="I760" s="1">
        <v>0.8</v>
      </c>
      <c r="J760">
        <v>4.2</v>
      </c>
      <c r="K760" s="4">
        <v>903</v>
      </c>
      <c r="L760" s="13">
        <f>Table1[[#This Row],[rating_count]]*Table1[[#This Row],[actual_price]]</f>
        <v>1353597</v>
      </c>
      <c r="M760" t="s">
        <v>6243</v>
      </c>
      <c r="N760" t="s">
        <v>6244</v>
      </c>
      <c r="O760" t="s">
        <v>6245</v>
      </c>
      <c r="P760" t="s">
        <v>6246</v>
      </c>
      <c r="Q760">
        <f t="shared" si="22"/>
        <v>8</v>
      </c>
      <c r="R760" t="s">
        <v>6247</v>
      </c>
      <c r="S760" t="s">
        <v>6248</v>
      </c>
    </row>
    <row r="761" spans="1:19">
      <c r="A761" t="s">
        <v>6251</v>
      </c>
      <c r="B761" t="s">
        <v>6252</v>
      </c>
      <c r="C761" t="str">
        <f>TRIM(LEFT(B761, FIND(" ",B761, FIND(" ",B761, FIND(" ",B761)+1)+1)))</f>
        <v>Logitech MK215 Wireless</v>
      </c>
      <c r="D761" t="s">
        <v>5102</v>
      </c>
      <c r="E761" s="6" t="str">
        <f t="shared" si="23"/>
        <v>Computers&amp;Accessories</v>
      </c>
      <c r="F761" s="2">
        <v>1295</v>
      </c>
      <c r="G761" s="4">
        <v>1795</v>
      </c>
      <c r="H761" s="4" t="str">
        <f>IF(Table1[[#This Row],[actual_price]]&lt;200, "&lt;₹200", IF(Table1[[#This Row],[actual_price]]&lt;=500, "₹200–₹500", "&gt;₹500"))</f>
        <v>&gt;₹500</v>
      </c>
      <c r="I761" s="1">
        <v>0.28000000000000003</v>
      </c>
      <c r="J761">
        <v>4.0999999999999996</v>
      </c>
      <c r="K761" s="4">
        <v>25771</v>
      </c>
      <c r="L761" s="13">
        <f>Table1[[#This Row],[rating_count]]*Table1[[#This Row],[actual_price]]</f>
        <v>46258945</v>
      </c>
      <c r="M761" t="s">
        <v>6253</v>
      </c>
      <c r="N761" t="s">
        <v>6254</v>
      </c>
      <c r="O761" t="s">
        <v>6255</v>
      </c>
      <c r="P761" t="s">
        <v>6256</v>
      </c>
      <c r="Q761">
        <f t="shared" si="22"/>
        <v>8</v>
      </c>
      <c r="R761" t="s">
        <v>6257</v>
      </c>
      <c r="S761" t="s">
        <v>6258</v>
      </c>
    </row>
    <row r="762" spans="1:19">
      <c r="A762" t="s">
        <v>6261</v>
      </c>
      <c r="B762" t="s">
        <v>6262</v>
      </c>
      <c r="C762" t="str">
        <f>TRIM(LEFT(B762, FIND(" ",B762, FIND(" ",B762, FIND(" ",B762)+1)+1)))</f>
        <v>boAt Bassheads 225</v>
      </c>
      <c r="D762" t="s">
        <v>3066</v>
      </c>
      <c r="E762" s="6" t="str">
        <f t="shared" si="23"/>
        <v>Electronics</v>
      </c>
      <c r="F762">
        <v>699</v>
      </c>
      <c r="G762" s="4">
        <v>999</v>
      </c>
      <c r="H762" s="4" t="str">
        <f>IF(Table1[[#This Row],[actual_price]]&lt;200, "&lt;₹200", IF(Table1[[#This Row],[actual_price]]&lt;=500, "₹200–₹500", "&gt;₹500"))</f>
        <v>&gt;₹500</v>
      </c>
      <c r="I762" s="1">
        <v>0.3</v>
      </c>
      <c r="J762">
        <v>4.0999999999999996</v>
      </c>
      <c r="K762" s="4">
        <v>273189</v>
      </c>
      <c r="L762" s="13">
        <f>Table1[[#This Row],[rating_count]]*Table1[[#This Row],[actual_price]]</f>
        <v>272915811</v>
      </c>
      <c r="M762" t="s">
        <v>6263</v>
      </c>
      <c r="N762" t="s">
        <v>6264</v>
      </c>
      <c r="O762" t="s">
        <v>6265</v>
      </c>
      <c r="P762" t="s">
        <v>6266</v>
      </c>
      <c r="Q762">
        <f t="shared" si="22"/>
        <v>8</v>
      </c>
      <c r="R762" t="s">
        <v>6267</v>
      </c>
      <c r="S762" t="s">
        <v>6268</v>
      </c>
    </row>
    <row r="763" spans="1:19">
      <c r="A763" t="s">
        <v>6271</v>
      </c>
      <c r="B763" t="s">
        <v>6272</v>
      </c>
      <c r="C763" t="str">
        <f>TRIM(LEFT(B763, FIND(" ",B763, FIND(" ",B763, FIND(" ",B763)+1)+1)))</f>
        <v>Luxor 5 Subject</v>
      </c>
      <c r="D763" t="s">
        <v>6273</v>
      </c>
      <c r="E763" s="6" t="str">
        <f t="shared" si="23"/>
        <v>OfficeProducts</v>
      </c>
      <c r="F763">
        <v>252</v>
      </c>
      <c r="G763" s="4">
        <v>315</v>
      </c>
      <c r="H763" s="4" t="str">
        <f>IF(Table1[[#This Row],[actual_price]]&lt;200, "&lt;₹200", IF(Table1[[#This Row],[actual_price]]&lt;=500, "₹200–₹500", "&gt;₹500"))</f>
        <v>₹200–₹500</v>
      </c>
      <c r="I763" s="1">
        <v>0.2</v>
      </c>
      <c r="J763">
        <v>4.5</v>
      </c>
      <c r="K763" s="4">
        <v>3785</v>
      </c>
      <c r="L763" s="13">
        <f>Table1[[#This Row],[rating_count]]*Table1[[#This Row],[actual_price]]</f>
        <v>1192275</v>
      </c>
      <c r="M763" t="s">
        <v>6274</v>
      </c>
      <c r="N763" t="s">
        <v>6275</v>
      </c>
      <c r="O763" t="s">
        <v>6276</v>
      </c>
      <c r="P763" t="s">
        <v>6277</v>
      </c>
      <c r="Q763">
        <f t="shared" si="22"/>
        <v>8</v>
      </c>
      <c r="R763" t="s">
        <v>6278</v>
      </c>
      <c r="S763" t="s">
        <v>6279</v>
      </c>
    </row>
    <row r="764" spans="1:19">
      <c r="A764" t="s">
        <v>6282</v>
      </c>
      <c r="B764" t="s">
        <v>6283</v>
      </c>
      <c r="C764" t="str">
        <f>TRIM(LEFT(B764, FIND(" ",B764, FIND(" ",B764, FIND(" ",B764)+1)+1)))</f>
        <v>Duracell Chhota Power</v>
      </c>
      <c r="D764" t="s">
        <v>5047</v>
      </c>
      <c r="E764" s="6" t="str">
        <f t="shared" si="23"/>
        <v>Electronics</v>
      </c>
      <c r="F764">
        <v>190</v>
      </c>
      <c r="G764" s="4">
        <v>220</v>
      </c>
      <c r="H764" s="4" t="str">
        <f>IF(Table1[[#This Row],[actual_price]]&lt;200, "&lt;₹200", IF(Table1[[#This Row],[actual_price]]&lt;=500, "₹200–₹500", "&gt;₹500"))</f>
        <v>₹200–₹500</v>
      </c>
      <c r="I764" s="1">
        <v>0.14000000000000001</v>
      </c>
      <c r="J764">
        <v>4.4000000000000004</v>
      </c>
      <c r="K764" s="4">
        <v>2866</v>
      </c>
      <c r="L764" s="13">
        <f>Table1[[#This Row],[rating_count]]*Table1[[#This Row],[actual_price]]</f>
        <v>630520</v>
      </c>
      <c r="M764" t="s">
        <v>6284</v>
      </c>
      <c r="N764" t="s">
        <v>6285</v>
      </c>
      <c r="O764" t="s">
        <v>6286</v>
      </c>
      <c r="P764" t="s">
        <v>6287</v>
      </c>
      <c r="Q764">
        <f t="shared" si="22"/>
        <v>8</v>
      </c>
      <c r="R764" t="s">
        <v>6288</v>
      </c>
      <c r="S764" t="s">
        <v>6289</v>
      </c>
    </row>
    <row r="765" spans="1:19">
      <c r="A765" t="s">
        <v>6292</v>
      </c>
      <c r="B765" t="s">
        <v>6293</v>
      </c>
      <c r="C765" t="str">
        <f>TRIM(LEFT(B765, FIND(" ",B765, FIND(" ",B765, FIND(" ",B765)+1)+1)))</f>
        <v>Zebronics Zeb-Transformer Gaming</v>
      </c>
      <c r="D765" t="s">
        <v>5102</v>
      </c>
      <c r="E765" s="6" t="str">
        <f t="shared" si="23"/>
        <v>Computers&amp;Accessories</v>
      </c>
      <c r="F765" s="2">
        <v>1299</v>
      </c>
      <c r="G765" s="4">
        <v>1599</v>
      </c>
      <c r="H765" s="4" t="str">
        <f>IF(Table1[[#This Row],[actual_price]]&lt;200, "&lt;₹200", IF(Table1[[#This Row],[actual_price]]&lt;=500, "₹200–₹500", "&gt;₹500"))</f>
        <v>&gt;₹500</v>
      </c>
      <c r="I765" s="1">
        <v>0.19</v>
      </c>
      <c r="J765">
        <v>4.3</v>
      </c>
      <c r="K765" s="4">
        <v>27223</v>
      </c>
      <c r="L765" s="13">
        <f>Table1[[#This Row],[rating_count]]*Table1[[#This Row],[actual_price]]</f>
        <v>43529577</v>
      </c>
      <c r="M765" t="s">
        <v>6294</v>
      </c>
      <c r="N765" t="s">
        <v>6295</v>
      </c>
      <c r="O765" t="s">
        <v>6296</v>
      </c>
      <c r="P765" t="s">
        <v>6297</v>
      </c>
      <c r="Q765">
        <f t="shared" si="22"/>
        <v>8</v>
      </c>
      <c r="R765" t="s">
        <v>6298</v>
      </c>
      <c r="S765" t="s">
        <v>6299</v>
      </c>
    </row>
    <row r="766" spans="1:19">
      <c r="A766" t="s">
        <v>6302</v>
      </c>
      <c r="B766" t="s">
        <v>6303</v>
      </c>
      <c r="C766" t="str">
        <f>TRIM(LEFT(B766, FIND(" ",B766, FIND(" ",B766, FIND(" ",B766)+1)+1)))</f>
        <v>SanDisk Ultra 64</v>
      </c>
      <c r="D766" t="s">
        <v>4834</v>
      </c>
      <c r="E766" s="6" t="str">
        <f t="shared" si="23"/>
        <v>Computers&amp;Accessories</v>
      </c>
      <c r="F766">
        <v>729</v>
      </c>
      <c r="G766" s="4">
        <v>1650</v>
      </c>
      <c r="H766" s="4" t="str">
        <f>IF(Table1[[#This Row],[actual_price]]&lt;200, "&lt;₹200", IF(Table1[[#This Row],[actual_price]]&lt;=500, "₹200–₹500", "&gt;₹500"))</f>
        <v>&gt;₹500</v>
      </c>
      <c r="I766" s="1">
        <v>0.56000000000000005</v>
      </c>
      <c r="J766">
        <v>4.3</v>
      </c>
      <c r="K766" s="4">
        <v>82356</v>
      </c>
      <c r="L766" s="13">
        <f>Table1[[#This Row],[rating_count]]*Table1[[#This Row],[actual_price]]</f>
        <v>135887400</v>
      </c>
      <c r="M766" t="s">
        <v>6304</v>
      </c>
      <c r="N766" t="s">
        <v>6305</v>
      </c>
      <c r="O766" t="s">
        <v>6306</v>
      </c>
      <c r="P766" t="s">
        <v>6307</v>
      </c>
      <c r="Q766">
        <f t="shared" si="22"/>
        <v>8</v>
      </c>
      <c r="R766" t="s">
        <v>6308</v>
      </c>
      <c r="S766" t="s">
        <v>6309</v>
      </c>
    </row>
    <row r="767" spans="1:19">
      <c r="A767" t="s">
        <v>6312</v>
      </c>
      <c r="B767" t="s">
        <v>6313</v>
      </c>
      <c r="C767" t="str">
        <f>TRIM(LEFT(B767, FIND(" ",B767, FIND(" ",B767, FIND(" ",B767)+1)+1)))</f>
        <v>Parker Classic Gold</v>
      </c>
      <c r="D767" t="s">
        <v>6314</v>
      </c>
      <c r="E767" s="6" t="str">
        <f t="shared" si="23"/>
        <v>OfficeProducts</v>
      </c>
      <c r="F767">
        <v>480</v>
      </c>
      <c r="G767" s="4">
        <v>600</v>
      </c>
      <c r="H767" s="4" t="str">
        <f>IF(Table1[[#This Row],[actual_price]]&lt;200, "&lt;₹200", IF(Table1[[#This Row],[actual_price]]&lt;=500, "₹200–₹500", "&gt;₹500"))</f>
        <v>&gt;₹500</v>
      </c>
      <c r="I767" s="1">
        <v>0.2</v>
      </c>
      <c r="J767">
        <v>4.3</v>
      </c>
      <c r="K767" s="4">
        <v>5719</v>
      </c>
      <c r="L767" s="13">
        <f>Table1[[#This Row],[rating_count]]*Table1[[#This Row],[actual_price]]</f>
        <v>3431400</v>
      </c>
      <c r="M767" t="s">
        <v>6315</v>
      </c>
      <c r="N767" t="s">
        <v>6316</v>
      </c>
      <c r="O767" t="s">
        <v>6317</v>
      </c>
      <c r="P767" t="s">
        <v>6318</v>
      </c>
      <c r="Q767">
        <f t="shared" si="22"/>
        <v>8</v>
      </c>
      <c r="R767" t="s">
        <v>6319</v>
      </c>
      <c r="S767" t="s">
        <v>6320</v>
      </c>
    </row>
    <row r="768" spans="1:19">
      <c r="A768" t="s">
        <v>4122</v>
      </c>
      <c r="B768" t="s">
        <v>4123</v>
      </c>
      <c r="C768" t="str">
        <f>TRIM(LEFT(B768, FIND(" ",B768, FIND(" ",B768, FIND(" ",B768)+1)+1)))</f>
        <v>boAt Flash Edition</v>
      </c>
      <c r="D768" t="s">
        <v>2948</v>
      </c>
      <c r="E768" s="6" t="str">
        <f t="shared" si="23"/>
        <v>Electronics</v>
      </c>
      <c r="F768" s="2">
        <v>1799</v>
      </c>
      <c r="G768" s="4">
        <v>6990</v>
      </c>
      <c r="H768" s="4" t="str">
        <f>IF(Table1[[#This Row],[actual_price]]&lt;200, "&lt;₹200", IF(Table1[[#This Row],[actual_price]]&lt;=500, "₹200–₹500", "&gt;₹500"))</f>
        <v>&gt;₹500</v>
      </c>
      <c r="I768" s="1">
        <v>0.74</v>
      </c>
      <c r="J768">
        <v>4</v>
      </c>
      <c r="K768" s="4">
        <v>26880</v>
      </c>
      <c r="L768" s="13">
        <f>Table1[[#This Row],[rating_count]]*Table1[[#This Row],[actual_price]]</f>
        <v>187891200</v>
      </c>
      <c r="M768" t="s">
        <v>4124</v>
      </c>
      <c r="N768" t="s">
        <v>4125</v>
      </c>
      <c r="O768" t="s">
        <v>4126</v>
      </c>
      <c r="P768" t="s">
        <v>4127</v>
      </c>
      <c r="Q768">
        <f t="shared" si="22"/>
        <v>8</v>
      </c>
      <c r="R768" t="s">
        <v>4128</v>
      </c>
      <c r="S768" t="s">
        <v>6323</v>
      </c>
    </row>
    <row r="769" spans="1:19">
      <c r="A769" t="s">
        <v>6326</v>
      </c>
      <c r="B769" t="s">
        <v>6327</v>
      </c>
      <c r="C769" t="str">
        <f>TRIM(LEFT(B769, FIND(" ",B769, FIND(" ",B769, FIND(" ",B769)+1)+1)))</f>
        <v>Tarkan Portable Folding</v>
      </c>
      <c r="D769" t="s">
        <v>4876</v>
      </c>
      <c r="E769" s="6" t="str">
        <f t="shared" si="23"/>
        <v>Computers&amp;Accessories</v>
      </c>
      <c r="F769">
        <v>999</v>
      </c>
      <c r="G769" s="4">
        <v>2499</v>
      </c>
      <c r="H769" s="4" t="str">
        <f>IF(Table1[[#This Row],[actual_price]]&lt;200, "&lt;₹200", IF(Table1[[#This Row],[actual_price]]&lt;=500, "₹200–₹500", "&gt;₹500"))</f>
        <v>&gt;₹500</v>
      </c>
      <c r="I769" s="1">
        <v>0.6</v>
      </c>
      <c r="J769">
        <v>4.3</v>
      </c>
      <c r="K769" s="4">
        <v>1690</v>
      </c>
      <c r="L769" s="13">
        <f>Table1[[#This Row],[rating_count]]*Table1[[#This Row],[actual_price]]</f>
        <v>4223310</v>
      </c>
      <c r="M769" t="s">
        <v>6328</v>
      </c>
      <c r="N769" t="s">
        <v>6329</v>
      </c>
      <c r="O769" t="s">
        <v>6330</v>
      </c>
      <c r="P769" t="s">
        <v>6331</v>
      </c>
      <c r="Q769">
        <f t="shared" si="22"/>
        <v>8</v>
      </c>
      <c r="R769" t="s">
        <v>6332</v>
      </c>
      <c r="S769" t="s">
        <v>6333</v>
      </c>
    </row>
    <row r="770" spans="1:19">
      <c r="A770" t="s">
        <v>272</v>
      </c>
      <c r="B770" t="s">
        <v>273</v>
      </c>
      <c r="C770" t="str">
        <f>TRIM(LEFT(B770, FIND(" ",B770, FIND(" ",B770, FIND(" ",B770)+1)+1)))</f>
        <v>Ambrane Unbreakable 3</v>
      </c>
      <c r="D770" t="s">
        <v>18</v>
      </c>
      <c r="E770" s="6" t="str">
        <f t="shared" si="23"/>
        <v>Computers&amp;Accessories</v>
      </c>
      <c r="F770">
        <v>299</v>
      </c>
      <c r="G770" s="4">
        <v>399</v>
      </c>
      <c r="H770" s="4" t="str">
        <f>IF(Table1[[#This Row],[actual_price]]&lt;200, "&lt;₹200", IF(Table1[[#This Row],[actual_price]]&lt;=500, "₹200–₹500", "&gt;₹500"))</f>
        <v>₹200–₹500</v>
      </c>
      <c r="I770" s="1">
        <v>0.25</v>
      </c>
      <c r="J770">
        <v>4</v>
      </c>
      <c r="K770" s="4">
        <v>2766</v>
      </c>
      <c r="L770" s="13">
        <f>Table1[[#This Row],[rating_count]]*Table1[[#This Row],[actual_price]]</f>
        <v>1103634</v>
      </c>
      <c r="M770" t="s">
        <v>274</v>
      </c>
      <c r="N770" t="s">
        <v>275</v>
      </c>
      <c r="O770" t="s">
        <v>276</v>
      </c>
      <c r="P770" t="s">
        <v>277</v>
      </c>
      <c r="Q770">
        <f t="shared" ref="Q770:Q833" si="24">IF(P770="",0,LEN(O770)-LEN(SUBSTITUTE(O770,",",""))+1)</f>
        <v>8</v>
      </c>
      <c r="R770" t="s">
        <v>278</v>
      </c>
      <c r="S770" t="s">
        <v>279</v>
      </c>
    </row>
    <row r="771" spans="1:19">
      <c r="A771" t="s">
        <v>6338</v>
      </c>
      <c r="B771" t="s">
        <v>6339</v>
      </c>
      <c r="C771" t="str">
        <f>TRIM(LEFT(B771, FIND(" ",B771, FIND(" ",B771, FIND(" ",B771)+1)+1)))</f>
        <v>Quantum RJ45 Ethernet</v>
      </c>
      <c r="D771" t="s">
        <v>6340</v>
      </c>
      <c r="E771" s="6" t="str">
        <f t="shared" ref="E771:E834" si="25">LEFT(D771, FIND("|", D771 &amp; "|") - 1)</f>
        <v>Computers&amp;Accessories</v>
      </c>
      <c r="F771">
        <v>238</v>
      </c>
      <c r="G771" s="4">
        <v>699</v>
      </c>
      <c r="H771" s="4" t="str">
        <f>IF(Table1[[#This Row],[actual_price]]&lt;200, "&lt;₹200", IF(Table1[[#This Row],[actual_price]]&lt;=500, "₹200–₹500", "&gt;₹500"))</f>
        <v>&gt;₹500</v>
      </c>
      <c r="I771" s="1">
        <v>0.66</v>
      </c>
      <c r="J771">
        <v>4.4000000000000004</v>
      </c>
      <c r="K771" s="4">
        <v>8372</v>
      </c>
      <c r="L771" s="13">
        <f>Table1[[#This Row],[rating_count]]*Table1[[#This Row],[actual_price]]</f>
        <v>5852028</v>
      </c>
      <c r="M771" t="s">
        <v>6341</v>
      </c>
      <c r="N771" t="s">
        <v>6342</v>
      </c>
      <c r="O771" t="s">
        <v>6343</v>
      </c>
      <c r="P771" t="s">
        <v>6344</v>
      </c>
      <c r="Q771">
        <f t="shared" si="24"/>
        <v>8</v>
      </c>
      <c r="R771" t="s">
        <v>6345</v>
      </c>
      <c r="S771" t="s">
        <v>6346</v>
      </c>
    </row>
    <row r="772" spans="1:19">
      <c r="A772" t="s">
        <v>6349</v>
      </c>
      <c r="B772" t="s">
        <v>6350</v>
      </c>
      <c r="C772" t="str">
        <f>TRIM(LEFT(B772, FIND(" ",B772, FIND(" ",B772, FIND(" ",B772)+1)+1)))</f>
        <v>HP USB Wireless</v>
      </c>
      <c r="D772" t="s">
        <v>5102</v>
      </c>
      <c r="E772" s="6" t="str">
        <f t="shared" si="25"/>
        <v>Computers&amp;Accessories</v>
      </c>
      <c r="F772" s="2">
        <v>1349</v>
      </c>
      <c r="G772" s="4">
        <v>2198</v>
      </c>
      <c r="H772" s="4" t="str">
        <f>IF(Table1[[#This Row],[actual_price]]&lt;200, "&lt;₹200", IF(Table1[[#This Row],[actual_price]]&lt;=500, "₹200–₹500", "&gt;₹500"))</f>
        <v>&gt;₹500</v>
      </c>
      <c r="I772" s="1">
        <v>0.39</v>
      </c>
      <c r="J772">
        <v>4</v>
      </c>
      <c r="K772" s="4">
        <v>7113</v>
      </c>
      <c r="L772" s="13">
        <f>Table1[[#This Row],[rating_count]]*Table1[[#This Row],[actual_price]]</f>
        <v>15634374</v>
      </c>
      <c r="M772" t="s">
        <v>6351</v>
      </c>
      <c r="N772" t="s">
        <v>6352</v>
      </c>
      <c r="O772" t="s">
        <v>6353</v>
      </c>
      <c r="P772" t="s">
        <v>6354</v>
      </c>
      <c r="Q772">
        <f t="shared" si="24"/>
        <v>8</v>
      </c>
      <c r="R772" t="s">
        <v>6355</v>
      </c>
      <c r="S772" t="s">
        <v>6356</v>
      </c>
    </row>
    <row r="773" spans="1:19">
      <c r="A773" t="s">
        <v>292</v>
      </c>
      <c r="B773" t="s">
        <v>293</v>
      </c>
      <c r="C773" t="str">
        <f>TRIM(LEFT(B773, FIND(" ",B773, FIND(" ",B773, FIND(" ",B773)+1)+1)))</f>
        <v>boAt A400 USB</v>
      </c>
      <c r="D773" t="s">
        <v>18</v>
      </c>
      <c r="E773" s="6" t="str">
        <f t="shared" si="25"/>
        <v>Computers&amp;Accessories</v>
      </c>
      <c r="F773">
        <v>299</v>
      </c>
      <c r="G773" s="4">
        <v>999</v>
      </c>
      <c r="H773" s="4" t="str">
        <f>IF(Table1[[#This Row],[actual_price]]&lt;200, "&lt;₹200", IF(Table1[[#This Row],[actual_price]]&lt;=500, "₹200–₹500", "&gt;₹500"))</f>
        <v>&gt;₹500</v>
      </c>
      <c r="I773" s="1">
        <v>0.7</v>
      </c>
      <c r="J773">
        <v>4.3</v>
      </c>
      <c r="K773" s="4">
        <v>20850</v>
      </c>
      <c r="L773" s="13">
        <f>Table1[[#This Row],[rating_count]]*Table1[[#This Row],[actual_price]]</f>
        <v>20829150</v>
      </c>
      <c r="M773" t="s">
        <v>294</v>
      </c>
      <c r="N773" t="s">
        <v>295</v>
      </c>
      <c r="O773" t="s">
        <v>296</v>
      </c>
      <c r="P773" t="s">
        <v>297</v>
      </c>
      <c r="Q773">
        <f t="shared" si="24"/>
        <v>8</v>
      </c>
      <c r="R773" t="s">
        <v>298</v>
      </c>
      <c r="S773" t="s">
        <v>299</v>
      </c>
    </row>
    <row r="774" spans="1:19">
      <c r="A774" t="s">
        <v>6360</v>
      </c>
      <c r="B774" t="s">
        <v>6361</v>
      </c>
      <c r="C774" t="str">
        <f>TRIM(LEFT(B774, FIND(" ",B774, FIND(" ",B774, FIND(" ",B774)+1)+1)))</f>
        <v>HUMBLE Dynamic Lapel</v>
      </c>
      <c r="D774" t="s">
        <v>6139</v>
      </c>
      <c r="E774" s="6" t="str">
        <f t="shared" si="25"/>
        <v>Computers&amp;Accessories</v>
      </c>
      <c r="F774">
        <v>199</v>
      </c>
      <c r="G774" s="4">
        <v>499</v>
      </c>
      <c r="H774" s="4" t="str">
        <f>IF(Table1[[#This Row],[actual_price]]&lt;200, "&lt;₹200", IF(Table1[[#This Row],[actual_price]]&lt;=500, "₹200–₹500", "&gt;₹500"))</f>
        <v>₹200–₹500</v>
      </c>
      <c r="I774" s="1">
        <v>0.6</v>
      </c>
      <c r="J774">
        <v>3.3</v>
      </c>
      <c r="K774" s="4">
        <v>2804</v>
      </c>
      <c r="L774" s="13">
        <f>Table1[[#This Row],[rating_count]]*Table1[[#This Row],[actual_price]]</f>
        <v>1399196</v>
      </c>
      <c r="M774" t="s">
        <v>6362</v>
      </c>
      <c r="N774" t="s">
        <v>6363</v>
      </c>
      <c r="O774" t="s">
        <v>6364</v>
      </c>
      <c r="P774" t="s">
        <v>6365</v>
      </c>
      <c r="Q774">
        <f t="shared" si="24"/>
        <v>8</v>
      </c>
      <c r="R774" t="s">
        <v>6366</v>
      </c>
      <c r="S774" t="s">
        <v>6367</v>
      </c>
    </row>
    <row r="775" spans="1:19">
      <c r="A775" t="s">
        <v>6370</v>
      </c>
      <c r="B775" t="s">
        <v>6371</v>
      </c>
      <c r="C775" t="str">
        <f>TRIM(LEFT(B775, FIND(" ",B775, FIND(" ",B775, FIND(" ",B775)+1)+1)))</f>
        <v>Boult Audio Omega</v>
      </c>
      <c r="D775" t="s">
        <v>3066</v>
      </c>
      <c r="E775" s="6" t="str">
        <f t="shared" si="25"/>
        <v>Electronics</v>
      </c>
      <c r="F775" s="2">
        <v>1999</v>
      </c>
      <c r="G775" s="4">
        <v>9999</v>
      </c>
      <c r="H775" s="4" t="str">
        <f>IF(Table1[[#This Row],[actual_price]]&lt;200, "&lt;₹200", IF(Table1[[#This Row],[actual_price]]&lt;=500, "₹200–₹500", "&gt;₹500"))</f>
        <v>&gt;₹500</v>
      </c>
      <c r="I775" s="1">
        <v>0.8</v>
      </c>
      <c r="J775">
        <v>3.7</v>
      </c>
      <c r="K775" s="4">
        <v>1986</v>
      </c>
      <c r="L775" s="13">
        <f>Table1[[#This Row],[rating_count]]*Table1[[#This Row],[actual_price]]</f>
        <v>19858014</v>
      </c>
      <c r="M775" t="s">
        <v>5296</v>
      </c>
      <c r="N775" t="s">
        <v>6372</v>
      </c>
      <c r="O775" t="s">
        <v>6373</v>
      </c>
      <c r="P775" t="s">
        <v>6374</v>
      </c>
      <c r="Q775">
        <f t="shared" si="24"/>
        <v>8</v>
      </c>
      <c r="R775" t="s">
        <v>6375</v>
      </c>
      <c r="S775" t="s">
        <v>6376</v>
      </c>
    </row>
    <row r="776" spans="1:19">
      <c r="A776" t="s">
        <v>6379</v>
      </c>
      <c r="B776" t="s">
        <v>6380</v>
      </c>
      <c r="C776" t="str">
        <f>TRIM(LEFT(B776, FIND(" ",B776, FIND(" ",B776, FIND(" ",B776)+1)+1)))</f>
        <v>STRIFF UPH2W Multi</v>
      </c>
      <c r="D776" t="s">
        <v>3495</v>
      </c>
      <c r="E776" s="6" t="str">
        <f t="shared" si="25"/>
        <v>Electronics</v>
      </c>
      <c r="F776">
        <v>99</v>
      </c>
      <c r="G776" s="4">
        <v>499</v>
      </c>
      <c r="H776" s="4" t="str">
        <f>IF(Table1[[#This Row],[actual_price]]&lt;200, "&lt;₹200", IF(Table1[[#This Row],[actual_price]]&lt;=500, "₹200–₹500", "&gt;₹500"))</f>
        <v>₹200–₹500</v>
      </c>
      <c r="I776" s="1">
        <v>0.8</v>
      </c>
      <c r="J776">
        <v>4.0999999999999996</v>
      </c>
      <c r="K776" s="4">
        <v>2451</v>
      </c>
      <c r="L776" s="13">
        <f>Table1[[#This Row],[rating_count]]*Table1[[#This Row],[actual_price]]</f>
        <v>1223049</v>
      </c>
      <c r="M776" t="s">
        <v>3496</v>
      </c>
      <c r="N776" t="s">
        <v>6381</v>
      </c>
      <c r="O776" t="s">
        <v>6382</v>
      </c>
      <c r="P776" t="s">
        <v>6383</v>
      </c>
      <c r="Q776">
        <f t="shared" si="24"/>
        <v>8</v>
      </c>
      <c r="R776" t="s">
        <v>6384</v>
      </c>
      <c r="S776" t="s">
        <v>6385</v>
      </c>
    </row>
    <row r="777" spans="1:19">
      <c r="A777" t="s">
        <v>6388</v>
      </c>
      <c r="B777" t="s">
        <v>6389</v>
      </c>
      <c r="C777" t="str">
        <f>TRIM(LEFT(B777, FIND(" ",B777, FIND(" ",B777, FIND(" ",B777)+1)+1)))</f>
        <v>Amazon Basics Wireless</v>
      </c>
      <c r="D777" t="s">
        <v>4845</v>
      </c>
      <c r="E777" s="6" t="str">
        <f t="shared" si="25"/>
        <v>Computers&amp;Accessories</v>
      </c>
      <c r="F777">
        <v>499</v>
      </c>
      <c r="G777" s="4">
        <v>1000</v>
      </c>
      <c r="H777" s="4" t="str">
        <f>IF(Table1[[#This Row],[actual_price]]&lt;200, "&lt;₹200", IF(Table1[[#This Row],[actual_price]]&lt;=500, "₹200–₹500", "&gt;₹500"))</f>
        <v>&gt;₹500</v>
      </c>
      <c r="I777" s="1">
        <v>0.5</v>
      </c>
      <c r="J777">
        <v>5</v>
      </c>
      <c r="K777" s="4">
        <v>23</v>
      </c>
      <c r="L777" s="13">
        <f>Table1[[#This Row],[rating_count]]*Table1[[#This Row],[actual_price]]</f>
        <v>23000</v>
      </c>
      <c r="M777" t="s">
        <v>6390</v>
      </c>
      <c r="N777" t="s">
        <v>6391</v>
      </c>
      <c r="O777" t="s">
        <v>6392</v>
      </c>
      <c r="P777" t="s">
        <v>6393</v>
      </c>
      <c r="Q777">
        <f t="shared" si="24"/>
        <v>8</v>
      </c>
      <c r="R777" t="s">
        <v>6394</v>
      </c>
      <c r="S777" t="s">
        <v>6395</v>
      </c>
    </row>
    <row r="778" spans="1:19">
      <c r="A778" t="s">
        <v>6398</v>
      </c>
      <c r="B778" t="s">
        <v>6399</v>
      </c>
      <c r="C778" t="str">
        <f>TRIM(LEFT(B778, FIND(" ",B778, FIND(" ",B778, FIND(" ",B778)+1)+1)))</f>
        <v>Crucial RAM 8GB</v>
      </c>
      <c r="D778" t="s">
        <v>6400</v>
      </c>
      <c r="E778" s="6" t="str">
        <f t="shared" si="25"/>
        <v>Computers&amp;Accessories</v>
      </c>
      <c r="F778" s="2">
        <v>1792</v>
      </c>
      <c r="G778" s="4">
        <v>3500</v>
      </c>
      <c r="H778" s="4" t="str">
        <f>IF(Table1[[#This Row],[actual_price]]&lt;200, "&lt;₹200", IF(Table1[[#This Row],[actual_price]]&lt;=500, "₹200–₹500", "&gt;₹500"))</f>
        <v>&gt;₹500</v>
      </c>
      <c r="I778" s="1">
        <v>0.49</v>
      </c>
      <c r="J778">
        <v>4.5</v>
      </c>
      <c r="K778" s="4">
        <v>26194</v>
      </c>
      <c r="L778" s="13">
        <f>Table1[[#This Row],[rating_count]]*Table1[[#This Row],[actual_price]]</f>
        <v>91679000</v>
      </c>
      <c r="M778" t="s">
        <v>6401</v>
      </c>
      <c r="N778" t="s">
        <v>6402</v>
      </c>
      <c r="O778" t="s">
        <v>6403</v>
      </c>
      <c r="P778" t="s">
        <v>6404</v>
      </c>
      <c r="Q778">
        <f t="shared" si="24"/>
        <v>8</v>
      </c>
      <c r="R778" t="s">
        <v>6405</v>
      </c>
      <c r="S778" t="s">
        <v>6406</v>
      </c>
    </row>
    <row r="779" spans="1:19">
      <c r="A779" t="s">
        <v>6409</v>
      </c>
      <c r="B779" t="s">
        <v>6410</v>
      </c>
      <c r="C779" t="str">
        <f>TRIM(LEFT(B779, FIND(" ",B779, FIND(" ",B779, FIND(" ",B779)+1)+1)))</f>
        <v>APC Back-UPS BX600C-IN</v>
      </c>
      <c r="D779" t="s">
        <v>6411</v>
      </c>
      <c r="E779" s="6" t="str">
        <f t="shared" si="25"/>
        <v>Computers&amp;Accessories</v>
      </c>
      <c r="F779" s="2">
        <v>3299</v>
      </c>
      <c r="G779" s="4">
        <v>4100</v>
      </c>
      <c r="H779" s="4" t="str">
        <f>IF(Table1[[#This Row],[actual_price]]&lt;200, "&lt;₹200", IF(Table1[[#This Row],[actual_price]]&lt;=500, "₹200–₹500", "&gt;₹500"))</f>
        <v>&gt;₹500</v>
      </c>
      <c r="I779" s="1">
        <v>0.2</v>
      </c>
      <c r="J779">
        <v>3.9</v>
      </c>
      <c r="K779" s="4">
        <v>15783</v>
      </c>
      <c r="L779" s="13">
        <f>Table1[[#This Row],[rating_count]]*Table1[[#This Row],[actual_price]]</f>
        <v>64710300</v>
      </c>
      <c r="M779" t="s">
        <v>6412</v>
      </c>
      <c r="N779" t="s">
        <v>6413</v>
      </c>
      <c r="O779" t="s">
        <v>6414</v>
      </c>
      <c r="P779" t="s">
        <v>6415</v>
      </c>
      <c r="Q779">
        <f t="shared" si="24"/>
        <v>8</v>
      </c>
      <c r="R779" t="s">
        <v>6416</v>
      </c>
      <c r="S779" t="s">
        <v>6417</v>
      </c>
    </row>
    <row r="780" spans="1:19">
      <c r="A780" t="s">
        <v>6420</v>
      </c>
      <c r="B780" t="s">
        <v>6421</v>
      </c>
      <c r="C780" t="str">
        <f>TRIM(LEFT(B780, FIND(" ",B780, FIND(" ",B780, FIND(" ",B780)+1)+1)))</f>
        <v>Luxor 5 Subject</v>
      </c>
      <c r="D780" t="s">
        <v>6273</v>
      </c>
      <c r="E780" s="6" t="str">
        <f t="shared" si="25"/>
        <v>OfficeProducts</v>
      </c>
      <c r="F780">
        <v>125</v>
      </c>
      <c r="G780" s="4">
        <v>180</v>
      </c>
      <c r="H780" s="4" t="str">
        <f>IF(Table1[[#This Row],[actual_price]]&lt;200, "&lt;₹200", IF(Table1[[#This Row],[actual_price]]&lt;=500, "₹200–₹500", "&gt;₹500"))</f>
        <v>&lt;₹200</v>
      </c>
      <c r="I780" s="1">
        <v>0.31</v>
      </c>
      <c r="J780">
        <v>4.4000000000000004</v>
      </c>
      <c r="K780" s="4">
        <v>8053</v>
      </c>
      <c r="L780" s="13">
        <f>Table1[[#This Row],[rating_count]]*Table1[[#This Row],[actual_price]]</f>
        <v>1449540</v>
      </c>
      <c r="M780" t="s">
        <v>6422</v>
      </c>
      <c r="N780" t="s">
        <v>6423</v>
      </c>
      <c r="O780" t="s">
        <v>6424</v>
      </c>
      <c r="P780" t="s">
        <v>6425</v>
      </c>
      <c r="Q780">
        <f t="shared" si="24"/>
        <v>8</v>
      </c>
      <c r="R780" t="s">
        <v>6426</v>
      </c>
      <c r="S780" t="s">
        <v>6427</v>
      </c>
    </row>
    <row r="781" spans="1:19">
      <c r="A781" t="s">
        <v>6430</v>
      </c>
      <c r="B781" t="s">
        <v>6431</v>
      </c>
      <c r="C781" t="str">
        <f>TRIM(LEFT(B781, FIND(" ",B781, FIND(" ",B781, FIND(" ",B781)+1)+1)))</f>
        <v>Zebronics Zeb-Jaguar Wireless</v>
      </c>
      <c r="D781" t="s">
        <v>4845</v>
      </c>
      <c r="E781" s="6" t="str">
        <f t="shared" si="25"/>
        <v>Computers&amp;Accessories</v>
      </c>
      <c r="F781">
        <v>399</v>
      </c>
      <c r="G781" s="4">
        <v>1190</v>
      </c>
      <c r="H781" s="4" t="str">
        <f>IF(Table1[[#This Row],[actual_price]]&lt;200, "&lt;₹200", IF(Table1[[#This Row],[actual_price]]&lt;=500, "₹200–₹500", "&gt;₹500"))</f>
        <v>&gt;₹500</v>
      </c>
      <c r="I781" s="1">
        <v>0.66</v>
      </c>
      <c r="J781">
        <v>4.0999999999999996</v>
      </c>
      <c r="K781" s="4">
        <v>2809</v>
      </c>
      <c r="L781" s="13">
        <f>Table1[[#This Row],[rating_count]]*Table1[[#This Row],[actual_price]]</f>
        <v>3342710</v>
      </c>
      <c r="M781" t="s">
        <v>6432</v>
      </c>
      <c r="N781" t="s">
        <v>6433</v>
      </c>
      <c r="O781" t="s">
        <v>6434</v>
      </c>
      <c r="P781" t="s">
        <v>6435</v>
      </c>
      <c r="Q781">
        <f t="shared" si="24"/>
        <v>8</v>
      </c>
      <c r="R781" t="s">
        <v>6436</v>
      </c>
      <c r="S781" t="s">
        <v>6437</v>
      </c>
    </row>
    <row r="782" spans="1:19">
      <c r="A782" t="s">
        <v>6440</v>
      </c>
      <c r="B782" t="s">
        <v>6441</v>
      </c>
      <c r="C782" t="str">
        <f>TRIM(LEFT(B782, FIND(" ",B782, FIND(" ",B782, FIND(" ",B782)+1)+1)))</f>
        <v>Boult Audio Truebuds</v>
      </c>
      <c r="D782" t="s">
        <v>3066</v>
      </c>
      <c r="E782" s="6" t="str">
        <f t="shared" si="25"/>
        <v>Electronics</v>
      </c>
      <c r="F782" s="2">
        <v>1199</v>
      </c>
      <c r="G782" s="4">
        <v>7999</v>
      </c>
      <c r="H782" s="4" t="str">
        <f>IF(Table1[[#This Row],[actual_price]]&lt;200, "&lt;₹200", IF(Table1[[#This Row],[actual_price]]&lt;=500, "₹200–₹500", "&gt;₹500"))</f>
        <v>&gt;₹500</v>
      </c>
      <c r="I782" s="1">
        <v>0.85</v>
      </c>
      <c r="J782">
        <v>3.6</v>
      </c>
      <c r="K782" s="4">
        <v>25910</v>
      </c>
      <c r="L782" s="13">
        <f>Table1[[#This Row],[rating_count]]*Table1[[#This Row],[actual_price]]</f>
        <v>207254090</v>
      </c>
      <c r="M782" t="s">
        <v>6442</v>
      </c>
      <c r="N782" t="s">
        <v>6443</v>
      </c>
      <c r="O782" t="s">
        <v>6444</v>
      </c>
      <c r="P782" t="s">
        <v>6445</v>
      </c>
      <c r="Q782">
        <f t="shared" si="24"/>
        <v>8</v>
      </c>
      <c r="R782" t="s">
        <v>6446</v>
      </c>
      <c r="S782" t="s">
        <v>6447</v>
      </c>
    </row>
    <row r="783" spans="1:19">
      <c r="A783" t="s">
        <v>6450</v>
      </c>
      <c r="B783" t="s">
        <v>6451</v>
      </c>
      <c r="C783" t="str">
        <f>TRIM(LEFT(B783, FIND(" ",B783, FIND(" ",B783, FIND(" ",B783)+1)+1)))</f>
        <v>Wembley LCD Writing</v>
      </c>
      <c r="D783" t="s">
        <v>4856</v>
      </c>
      <c r="E783" s="6" t="str">
        <f t="shared" si="25"/>
        <v>Computers&amp;Accessories</v>
      </c>
      <c r="F783">
        <v>235</v>
      </c>
      <c r="G783" s="4">
        <v>1599</v>
      </c>
      <c r="H783" s="4" t="str">
        <f>IF(Table1[[#This Row],[actual_price]]&lt;200, "&lt;₹200", IF(Table1[[#This Row],[actual_price]]&lt;=500, "₹200–₹500", "&gt;₹500"))</f>
        <v>&gt;₹500</v>
      </c>
      <c r="I783" s="1">
        <v>0.85</v>
      </c>
      <c r="J783">
        <v>3.8</v>
      </c>
      <c r="K783" s="4">
        <v>1173</v>
      </c>
      <c r="L783" s="13">
        <f>Table1[[#This Row],[rating_count]]*Table1[[#This Row],[actual_price]]</f>
        <v>1875627</v>
      </c>
      <c r="M783" t="s">
        <v>6452</v>
      </c>
      <c r="N783" t="s">
        <v>6453</v>
      </c>
      <c r="O783" t="s">
        <v>6454</v>
      </c>
      <c r="P783" t="s">
        <v>6455</v>
      </c>
      <c r="Q783">
        <f t="shared" si="24"/>
        <v>8</v>
      </c>
      <c r="R783" t="s">
        <v>6456</v>
      </c>
      <c r="S783" t="s">
        <v>6457</v>
      </c>
    </row>
    <row r="784" spans="1:19">
      <c r="A784" t="s">
        <v>6460</v>
      </c>
      <c r="B784" t="s">
        <v>6461</v>
      </c>
      <c r="C784" t="str">
        <f>TRIM(LEFT(B784, FIND(" ",B784, FIND(" ",B784, FIND(" ",B784)+1)+1)))</f>
        <v>Gizga Essentials Multi-Purpose</v>
      </c>
      <c r="D784" t="s">
        <v>4876</v>
      </c>
      <c r="E784" s="6" t="str">
        <f t="shared" si="25"/>
        <v>Computers&amp;Accessories</v>
      </c>
      <c r="F784">
        <v>549</v>
      </c>
      <c r="G784" s="4">
        <v>1999</v>
      </c>
      <c r="H784" s="4" t="str">
        <f>IF(Table1[[#This Row],[actual_price]]&lt;200, "&lt;₹200", IF(Table1[[#This Row],[actual_price]]&lt;=500, "₹200–₹500", "&gt;₹500"))</f>
        <v>&gt;₹500</v>
      </c>
      <c r="I784" s="1">
        <v>0.73</v>
      </c>
      <c r="J784">
        <v>3.6</v>
      </c>
      <c r="K784" s="4">
        <v>6422</v>
      </c>
      <c r="L784" s="13">
        <f>Table1[[#This Row],[rating_count]]*Table1[[#This Row],[actual_price]]</f>
        <v>12837578</v>
      </c>
      <c r="M784" t="s">
        <v>6462</v>
      </c>
      <c r="N784" t="s">
        <v>6463</v>
      </c>
      <c r="O784" t="s">
        <v>6464</v>
      </c>
      <c r="P784" t="s">
        <v>6465</v>
      </c>
      <c r="Q784">
        <f t="shared" si="24"/>
        <v>8</v>
      </c>
      <c r="R784" t="s">
        <v>6466</v>
      </c>
      <c r="S784" t="s">
        <v>6467</v>
      </c>
    </row>
    <row r="785" spans="1:19">
      <c r="A785" t="s">
        <v>6470</v>
      </c>
      <c r="B785" t="s">
        <v>6471</v>
      </c>
      <c r="C785" t="str">
        <f>TRIM(LEFT(B785, FIND(" ",B785, FIND(" ",B785, FIND(" ",B785)+1)+1)))</f>
        <v>E-COSMOS Plug in</v>
      </c>
      <c r="D785" t="s">
        <v>5829</v>
      </c>
      <c r="E785" s="6" t="str">
        <f t="shared" si="25"/>
        <v>Computers&amp;Accessories</v>
      </c>
      <c r="F785">
        <v>89</v>
      </c>
      <c r="G785" s="4">
        <v>99</v>
      </c>
      <c r="H785" s="4" t="str">
        <f>IF(Table1[[#This Row],[actual_price]]&lt;200, "&lt;₹200", IF(Table1[[#This Row],[actual_price]]&lt;=500, "₹200–₹500", "&gt;₹500"))</f>
        <v>&lt;₹200</v>
      </c>
      <c r="I785" s="1">
        <v>0.1</v>
      </c>
      <c r="J785">
        <v>4.2</v>
      </c>
      <c r="K785" s="4">
        <v>241</v>
      </c>
      <c r="L785" s="13">
        <f>Table1[[#This Row],[rating_count]]*Table1[[#This Row],[actual_price]]</f>
        <v>23859</v>
      </c>
      <c r="M785" t="s">
        <v>6472</v>
      </c>
      <c r="N785" t="s">
        <v>6473</v>
      </c>
      <c r="O785" t="s">
        <v>6474</v>
      </c>
      <c r="P785" t="s">
        <v>6475</v>
      </c>
      <c r="Q785">
        <f t="shared" si="24"/>
        <v>8</v>
      </c>
      <c r="R785" t="s">
        <v>6476</v>
      </c>
      <c r="S785" t="s">
        <v>6477</v>
      </c>
    </row>
    <row r="786" spans="1:19">
      <c r="A786" t="s">
        <v>282</v>
      </c>
      <c r="B786" t="s">
        <v>283</v>
      </c>
      <c r="C786" t="str">
        <f>TRIM(LEFT(B786, FIND(" ",B786, FIND(" ",B786, FIND(" ",B786)+1)+1)))</f>
        <v>Duracell USB C</v>
      </c>
      <c r="D786" t="s">
        <v>18</v>
      </c>
      <c r="E786" s="6" t="str">
        <f t="shared" si="25"/>
        <v>Computers&amp;Accessories</v>
      </c>
      <c r="F786">
        <v>970</v>
      </c>
      <c r="G786" s="4">
        <v>1999</v>
      </c>
      <c r="H786" s="4" t="str">
        <f>IF(Table1[[#This Row],[actual_price]]&lt;200, "&lt;₹200", IF(Table1[[#This Row],[actual_price]]&lt;=500, "₹200–₹500", "&gt;₹500"))</f>
        <v>&gt;₹500</v>
      </c>
      <c r="I786" s="1">
        <v>0.51</v>
      </c>
      <c r="J786">
        <v>4.4000000000000004</v>
      </c>
      <c r="K786" s="4">
        <v>184</v>
      </c>
      <c r="L786" s="13">
        <f>Table1[[#This Row],[rating_count]]*Table1[[#This Row],[actual_price]]</f>
        <v>367816</v>
      </c>
      <c r="M786" t="s">
        <v>284</v>
      </c>
      <c r="N786" t="s">
        <v>285</v>
      </c>
      <c r="O786" t="s">
        <v>286</v>
      </c>
      <c r="P786" t="s">
        <v>287</v>
      </c>
      <c r="Q786">
        <f t="shared" si="24"/>
        <v>8</v>
      </c>
      <c r="R786" t="s">
        <v>288</v>
      </c>
      <c r="S786" t="s">
        <v>289</v>
      </c>
    </row>
    <row r="787" spans="1:19">
      <c r="A787" t="s">
        <v>6482</v>
      </c>
      <c r="B787" t="s">
        <v>6483</v>
      </c>
      <c r="C787" t="str">
        <f>TRIM(LEFT(B787, FIND(" ",B787, FIND(" ",B787, FIND(" ",B787)+1)+1)))</f>
        <v>Noise Buds VS201</v>
      </c>
      <c r="D787" t="s">
        <v>3066</v>
      </c>
      <c r="E787" s="6" t="str">
        <f t="shared" si="25"/>
        <v>Electronics</v>
      </c>
      <c r="F787" s="2">
        <v>1299</v>
      </c>
      <c r="G787" s="4">
        <v>2999</v>
      </c>
      <c r="H787" s="4" t="str">
        <f>IF(Table1[[#This Row],[actual_price]]&lt;200, "&lt;₹200", IF(Table1[[#This Row],[actual_price]]&lt;=500, "₹200–₹500", "&gt;₹500"))</f>
        <v>&gt;₹500</v>
      </c>
      <c r="I787" s="1">
        <v>0.56999999999999995</v>
      </c>
      <c r="J787">
        <v>3.8</v>
      </c>
      <c r="K787" s="4">
        <v>14629</v>
      </c>
      <c r="L787" s="13">
        <f>Table1[[#This Row],[rating_count]]*Table1[[#This Row],[actual_price]]</f>
        <v>43872371</v>
      </c>
      <c r="M787" t="s">
        <v>6484</v>
      </c>
      <c r="N787" t="s">
        <v>6485</v>
      </c>
      <c r="O787" t="s">
        <v>6486</v>
      </c>
      <c r="P787" t="s">
        <v>6487</v>
      </c>
      <c r="Q787">
        <f t="shared" si="24"/>
        <v>8</v>
      </c>
      <c r="R787" t="s">
        <v>6488</v>
      </c>
      <c r="S787" t="s">
        <v>6489</v>
      </c>
    </row>
    <row r="788" spans="1:19">
      <c r="A788" t="s">
        <v>6492</v>
      </c>
      <c r="B788" t="s">
        <v>6493</v>
      </c>
      <c r="C788" t="str">
        <f>TRIM(LEFT(B788, FIND(" ",B788, FIND(" ",B788, FIND(" ",B788)+1)+1)))</f>
        <v>Lapster Gel Mouse</v>
      </c>
      <c r="D788" t="s">
        <v>5358</v>
      </c>
      <c r="E788" s="6" t="str">
        <f t="shared" si="25"/>
        <v>Computers&amp;Accessories</v>
      </c>
      <c r="F788">
        <v>230</v>
      </c>
      <c r="G788" s="4">
        <v>999</v>
      </c>
      <c r="H788" s="4" t="str">
        <f>IF(Table1[[#This Row],[actual_price]]&lt;200, "&lt;₹200", IF(Table1[[#This Row],[actual_price]]&lt;=500, "₹200–₹500", "&gt;₹500"))</f>
        <v>&gt;₹500</v>
      </c>
      <c r="I788" s="1">
        <v>0.77</v>
      </c>
      <c r="J788">
        <v>4.2</v>
      </c>
      <c r="K788" s="4">
        <v>1528</v>
      </c>
      <c r="L788" s="13">
        <f>Table1[[#This Row],[rating_count]]*Table1[[#This Row],[actual_price]]</f>
        <v>1526472</v>
      </c>
      <c r="M788" t="s">
        <v>6494</v>
      </c>
      <c r="N788" t="s">
        <v>6495</v>
      </c>
      <c r="O788" t="s">
        <v>6496</v>
      </c>
      <c r="P788" t="s">
        <v>6497</v>
      </c>
      <c r="Q788">
        <f t="shared" si="24"/>
        <v>8</v>
      </c>
      <c r="R788" t="s">
        <v>6498</v>
      </c>
      <c r="S788" t="s">
        <v>6499</v>
      </c>
    </row>
    <row r="789" spans="1:19">
      <c r="A789" t="s">
        <v>6502</v>
      </c>
      <c r="B789" t="s">
        <v>6503</v>
      </c>
      <c r="C789" t="str">
        <f>TRIM(LEFT(B789, FIND(" ",B789, FIND(" ",B789, FIND(" ",B789)+1)+1)))</f>
        <v>Gizga Essentials Earphone</v>
      </c>
      <c r="D789" t="s">
        <v>6504</v>
      </c>
      <c r="E789" s="6" t="str">
        <f t="shared" si="25"/>
        <v>Electronics</v>
      </c>
      <c r="F789">
        <v>119</v>
      </c>
      <c r="G789" s="4">
        <v>499</v>
      </c>
      <c r="H789" s="4" t="str">
        <f>IF(Table1[[#This Row],[actual_price]]&lt;200, "&lt;₹200", IF(Table1[[#This Row],[actual_price]]&lt;=500, "₹200–₹500", "&gt;₹500"))</f>
        <v>₹200–₹500</v>
      </c>
      <c r="I789" s="1">
        <v>0.76</v>
      </c>
      <c r="J789">
        <v>4.3</v>
      </c>
      <c r="K789" s="4">
        <v>15032</v>
      </c>
      <c r="L789" s="13">
        <f>Table1[[#This Row],[rating_count]]*Table1[[#This Row],[actual_price]]</f>
        <v>7500968</v>
      </c>
      <c r="M789" t="s">
        <v>6505</v>
      </c>
      <c r="N789" t="s">
        <v>6506</v>
      </c>
      <c r="O789" t="s">
        <v>6507</v>
      </c>
      <c r="P789" t="s">
        <v>6508</v>
      </c>
      <c r="Q789">
        <f t="shared" si="24"/>
        <v>8</v>
      </c>
      <c r="R789" t="s">
        <v>6509</v>
      </c>
      <c r="S789" t="s">
        <v>6510</v>
      </c>
    </row>
    <row r="790" spans="1:19">
      <c r="A790" t="s">
        <v>6513</v>
      </c>
      <c r="B790" t="s">
        <v>6514</v>
      </c>
      <c r="C790" t="str">
        <f>TRIM(LEFT(B790, FIND(" ",B790, FIND(" ",B790, FIND(" ",B790)+1)+1)))</f>
        <v>SanDisk Ultra SDHC</v>
      </c>
      <c r="D790" t="s">
        <v>6515</v>
      </c>
      <c r="E790" s="6" t="str">
        <f t="shared" si="25"/>
        <v>Electronics</v>
      </c>
      <c r="F790">
        <v>449</v>
      </c>
      <c r="G790" s="4">
        <v>800</v>
      </c>
      <c r="H790" s="4" t="str">
        <f>IF(Table1[[#This Row],[actual_price]]&lt;200, "&lt;₹200", IF(Table1[[#This Row],[actual_price]]&lt;=500, "₹200–₹500", "&gt;₹500"))</f>
        <v>&gt;₹500</v>
      </c>
      <c r="I790" s="1">
        <v>0.44</v>
      </c>
      <c r="J790">
        <v>4.4000000000000004</v>
      </c>
      <c r="K790" s="4">
        <v>69585</v>
      </c>
      <c r="L790" s="13">
        <f>Table1[[#This Row],[rating_count]]*Table1[[#This Row],[actual_price]]</f>
        <v>55668000</v>
      </c>
      <c r="M790" t="s">
        <v>6516</v>
      </c>
      <c r="N790" t="s">
        <v>6517</v>
      </c>
      <c r="O790" t="s">
        <v>6518</v>
      </c>
      <c r="P790" t="s">
        <v>6519</v>
      </c>
      <c r="Q790">
        <f t="shared" si="24"/>
        <v>8</v>
      </c>
      <c r="R790" t="s">
        <v>6520</v>
      </c>
      <c r="S790" t="s">
        <v>6521</v>
      </c>
    </row>
    <row r="791" spans="1:19">
      <c r="A791" t="s">
        <v>6524</v>
      </c>
      <c r="B791" t="s">
        <v>6525</v>
      </c>
      <c r="C791" t="str">
        <f>TRIM(LEFT(B791, FIND(" ",B791, FIND(" ",B791, FIND(" ",B791)+1)+1)))</f>
        <v>DIGITEK¬Æ (DRL-14C) Professional</v>
      </c>
      <c r="D791" t="s">
        <v>6526</v>
      </c>
      <c r="E791" s="6" t="str">
        <f t="shared" si="25"/>
        <v>Electronics</v>
      </c>
      <c r="F791" s="2">
        <v>1699</v>
      </c>
      <c r="G791" s="4">
        <v>3495</v>
      </c>
      <c r="H791" s="4" t="str">
        <f>IF(Table1[[#This Row],[actual_price]]&lt;200, "&lt;₹200", IF(Table1[[#This Row],[actual_price]]&lt;=500, "₹200–₹500", "&gt;₹500"))</f>
        <v>&gt;₹500</v>
      </c>
      <c r="I791" s="1">
        <v>0.51</v>
      </c>
      <c r="J791">
        <v>4.0999999999999996</v>
      </c>
      <c r="K791" s="4">
        <v>14371</v>
      </c>
      <c r="L791" s="13">
        <f>Table1[[#This Row],[rating_count]]*Table1[[#This Row],[actual_price]]</f>
        <v>50226645</v>
      </c>
      <c r="M791" t="s">
        <v>6527</v>
      </c>
      <c r="N791" t="s">
        <v>6528</v>
      </c>
      <c r="O791" t="s">
        <v>6529</v>
      </c>
      <c r="P791" t="s">
        <v>6530</v>
      </c>
      <c r="Q791">
        <f t="shared" si="24"/>
        <v>8</v>
      </c>
      <c r="R791" t="s">
        <v>6531</v>
      </c>
      <c r="S791" t="s">
        <v>6532</v>
      </c>
    </row>
    <row r="792" spans="1:19">
      <c r="A792" t="s">
        <v>6535</v>
      </c>
      <c r="B792" t="s">
        <v>6536</v>
      </c>
      <c r="C792" t="str">
        <f>TRIM(LEFT(B792, FIND(" ",B792, FIND(" ",B792, FIND(" ",B792)+1)+1)))</f>
        <v>Classmate Long Notebook</v>
      </c>
      <c r="D792" t="s">
        <v>6273</v>
      </c>
      <c r="E792" s="6" t="str">
        <f t="shared" si="25"/>
        <v>OfficeProducts</v>
      </c>
      <c r="F792">
        <v>561</v>
      </c>
      <c r="G792" s="4">
        <v>720</v>
      </c>
      <c r="H792" s="4" t="str">
        <f>IF(Table1[[#This Row],[actual_price]]&lt;200, "&lt;₹200", IF(Table1[[#This Row],[actual_price]]&lt;=500, "₹200–₹500", "&gt;₹500"))</f>
        <v>&gt;₹500</v>
      </c>
      <c r="I792" s="1">
        <v>0.22</v>
      </c>
      <c r="J792">
        <v>4.4000000000000004</v>
      </c>
      <c r="K792" s="4">
        <v>3182</v>
      </c>
      <c r="L792" s="13">
        <f>Table1[[#This Row],[rating_count]]*Table1[[#This Row],[actual_price]]</f>
        <v>2291040</v>
      </c>
      <c r="M792" t="s">
        <v>6537</v>
      </c>
      <c r="N792" t="s">
        <v>6538</v>
      </c>
      <c r="O792" t="s">
        <v>6539</v>
      </c>
      <c r="P792" t="s">
        <v>6540</v>
      </c>
      <c r="Q792">
        <f t="shared" si="24"/>
        <v>8</v>
      </c>
      <c r="R792" t="s">
        <v>6541</v>
      </c>
      <c r="S792" t="s">
        <v>6542</v>
      </c>
    </row>
    <row r="793" spans="1:19">
      <c r="A793" t="s">
        <v>6545</v>
      </c>
      <c r="B793" t="s">
        <v>6546</v>
      </c>
      <c r="C793" t="str">
        <f>TRIM(LEFT(B793, FIND(" ",B793, FIND(" ",B793, FIND(" ",B793)+1)+1)))</f>
        <v>Lenovo 300 Wired</v>
      </c>
      <c r="D793" t="s">
        <v>4845</v>
      </c>
      <c r="E793" s="6" t="str">
        <f t="shared" si="25"/>
        <v>Computers&amp;Accessories</v>
      </c>
      <c r="F793">
        <v>289</v>
      </c>
      <c r="G793" s="4">
        <v>590</v>
      </c>
      <c r="H793" s="4" t="str">
        <f>IF(Table1[[#This Row],[actual_price]]&lt;200, "&lt;₹200", IF(Table1[[#This Row],[actual_price]]&lt;=500, "₹200–₹500", "&gt;₹500"))</f>
        <v>&gt;₹500</v>
      </c>
      <c r="I793" s="1">
        <v>0.51</v>
      </c>
      <c r="J793">
        <v>4.4000000000000004</v>
      </c>
      <c r="K793" s="4">
        <v>25886</v>
      </c>
      <c r="L793" s="13">
        <f>Table1[[#This Row],[rating_count]]*Table1[[#This Row],[actual_price]]</f>
        <v>15272740</v>
      </c>
      <c r="M793" t="s">
        <v>6547</v>
      </c>
      <c r="N793" t="s">
        <v>6548</v>
      </c>
      <c r="O793" t="s">
        <v>6549</v>
      </c>
      <c r="P793" t="s">
        <v>6550</v>
      </c>
      <c r="Q793">
        <f t="shared" si="24"/>
        <v>8</v>
      </c>
      <c r="R793" t="s">
        <v>6551</v>
      </c>
      <c r="S793" t="s">
        <v>6552</v>
      </c>
    </row>
    <row r="794" spans="1:19">
      <c r="A794" t="s">
        <v>6555</v>
      </c>
      <c r="B794" t="s">
        <v>6556</v>
      </c>
      <c r="C794" t="str">
        <f>TRIM(LEFT(B794, FIND(" ",B794, FIND(" ",B794, FIND(" ",B794)+1)+1)))</f>
        <v>Dyazo 6 Angles</v>
      </c>
      <c r="D794" t="s">
        <v>4901</v>
      </c>
      <c r="E794" s="6" t="str">
        <f t="shared" si="25"/>
        <v>Computers&amp;Accessories</v>
      </c>
      <c r="F794">
        <v>599</v>
      </c>
      <c r="G794" s="4">
        <v>1999</v>
      </c>
      <c r="H794" s="4" t="str">
        <f>IF(Table1[[#This Row],[actual_price]]&lt;200, "&lt;₹200", IF(Table1[[#This Row],[actual_price]]&lt;=500, "₹200–₹500", "&gt;₹500"))</f>
        <v>&gt;₹500</v>
      </c>
      <c r="I794" s="1">
        <v>0.7</v>
      </c>
      <c r="J794">
        <v>4.4000000000000004</v>
      </c>
      <c r="K794" s="4">
        <v>4736</v>
      </c>
      <c r="L794" s="13">
        <f>Table1[[#This Row],[rating_count]]*Table1[[#This Row],[actual_price]]</f>
        <v>9467264</v>
      </c>
      <c r="M794" t="s">
        <v>6557</v>
      </c>
      <c r="N794" t="s">
        <v>6558</v>
      </c>
      <c r="O794" t="s">
        <v>6559</v>
      </c>
      <c r="P794" t="s">
        <v>6560</v>
      </c>
      <c r="Q794">
        <f t="shared" si="24"/>
        <v>8</v>
      </c>
      <c r="R794" t="s">
        <v>6561</v>
      </c>
      <c r="S794" t="s">
        <v>6562</v>
      </c>
    </row>
    <row r="795" spans="1:19">
      <c r="A795" t="s">
        <v>6565</v>
      </c>
      <c r="B795" t="s">
        <v>6566</v>
      </c>
      <c r="C795" t="str">
        <f>TRIM(LEFT(B795, FIND(" ",B795, FIND(" ",B795, FIND(" ",B795)+1)+1)))</f>
        <v>Western Digital WD</v>
      </c>
      <c r="D795" t="s">
        <v>5122</v>
      </c>
      <c r="E795" s="6" t="str">
        <f t="shared" si="25"/>
        <v>Computers&amp;Accessories</v>
      </c>
      <c r="F795" s="2">
        <v>5599</v>
      </c>
      <c r="G795" s="4">
        <v>7350</v>
      </c>
      <c r="H795" s="4" t="str">
        <f>IF(Table1[[#This Row],[actual_price]]&lt;200, "&lt;₹200", IF(Table1[[#This Row],[actual_price]]&lt;=500, "₹200–₹500", "&gt;₹500"))</f>
        <v>&gt;₹500</v>
      </c>
      <c r="I795" s="1">
        <v>0.24</v>
      </c>
      <c r="J795">
        <v>4.4000000000000004</v>
      </c>
      <c r="K795" s="4">
        <v>73005</v>
      </c>
      <c r="L795" s="13">
        <f>Table1[[#This Row],[rating_count]]*Table1[[#This Row],[actual_price]]</f>
        <v>536586750</v>
      </c>
      <c r="M795" t="s">
        <v>6567</v>
      </c>
      <c r="N795" t="s">
        <v>6568</v>
      </c>
      <c r="O795" t="s">
        <v>6569</v>
      </c>
      <c r="P795" t="s">
        <v>6570</v>
      </c>
      <c r="Q795">
        <f t="shared" si="24"/>
        <v>8</v>
      </c>
      <c r="R795" t="s">
        <v>6571</v>
      </c>
      <c r="S795" t="s">
        <v>6572</v>
      </c>
    </row>
    <row r="796" spans="1:19">
      <c r="A796" t="s">
        <v>6575</v>
      </c>
      <c r="B796" t="s">
        <v>6576</v>
      </c>
      <c r="C796" t="str">
        <f>TRIM(LEFT(B796, FIND(" ",B796, FIND(" ",B796, FIND(" ",B796)+1)+1)))</f>
        <v>Logitech C270 Digital</v>
      </c>
      <c r="D796" t="s">
        <v>6577</v>
      </c>
      <c r="E796" s="6" t="str">
        <f t="shared" si="25"/>
        <v>Computers&amp;Accessories</v>
      </c>
      <c r="F796" s="2">
        <v>1990</v>
      </c>
      <c r="G796" s="4">
        <v>2595</v>
      </c>
      <c r="H796" s="4" t="str">
        <f>IF(Table1[[#This Row],[actual_price]]&lt;200, "&lt;₹200", IF(Table1[[#This Row],[actual_price]]&lt;=500, "₹200–₹500", "&gt;₹500"))</f>
        <v>&gt;₹500</v>
      </c>
      <c r="I796" s="1">
        <v>0.23</v>
      </c>
      <c r="J796">
        <v>4.3</v>
      </c>
      <c r="K796" s="4">
        <v>20398</v>
      </c>
      <c r="L796" s="13">
        <f>Table1[[#This Row],[rating_count]]*Table1[[#This Row],[actual_price]]</f>
        <v>52932810</v>
      </c>
      <c r="M796" t="s">
        <v>6578</v>
      </c>
      <c r="N796" t="s">
        <v>6579</v>
      </c>
      <c r="O796" t="s">
        <v>6580</v>
      </c>
      <c r="P796" t="s">
        <v>6581</v>
      </c>
      <c r="Q796">
        <f t="shared" si="24"/>
        <v>8</v>
      </c>
      <c r="R796" t="s">
        <v>6582</v>
      </c>
      <c r="S796" t="s">
        <v>13054</v>
      </c>
    </row>
    <row r="797" spans="1:19">
      <c r="A797" t="s">
        <v>6585</v>
      </c>
      <c r="B797" t="s">
        <v>6586</v>
      </c>
      <c r="C797" t="str">
        <f>TRIM(LEFT(B797, FIND(" ",B797, FIND(" ",B797, FIND(" ",B797)+1)+1)))</f>
        <v>Portronics MPORT 31</v>
      </c>
      <c r="D797" t="s">
        <v>6103</v>
      </c>
      <c r="E797" s="6" t="str">
        <f t="shared" si="25"/>
        <v>Computers&amp;Accessories</v>
      </c>
      <c r="F797">
        <v>499</v>
      </c>
      <c r="G797" s="4">
        <v>799</v>
      </c>
      <c r="H797" s="4" t="str">
        <f>IF(Table1[[#This Row],[actual_price]]&lt;200, "&lt;₹200", IF(Table1[[#This Row],[actual_price]]&lt;=500, "₹200–₹500", "&gt;₹500"))</f>
        <v>&gt;₹500</v>
      </c>
      <c r="I797" s="1">
        <v>0.38</v>
      </c>
      <c r="J797">
        <v>4.3</v>
      </c>
      <c r="K797" s="4">
        <v>2125</v>
      </c>
      <c r="L797" s="13">
        <f>Table1[[#This Row],[rating_count]]*Table1[[#This Row],[actual_price]]</f>
        <v>1697875</v>
      </c>
      <c r="M797" t="s">
        <v>6587</v>
      </c>
      <c r="N797" t="s">
        <v>6588</v>
      </c>
      <c r="O797" t="s">
        <v>6589</v>
      </c>
      <c r="P797" t="s">
        <v>6590</v>
      </c>
      <c r="Q797">
        <f t="shared" si="24"/>
        <v>8</v>
      </c>
      <c r="R797" t="s">
        <v>6591</v>
      </c>
      <c r="S797" t="s">
        <v>6592</v>
      </c>
    </row>
    <row r="798" spans="1:19">
      <c r="A798" t="s">
        <v>6595</v>
      </c>
      <c r="B798" t="s">
        <v>6596</v>
      </c>
      <c r="C798" t="str">
        <f>TRIM(LEFT(B798, FIND(" ",B798, FIND(" ",B798, FIND(" ",B798)+1)+1)))</f>
        <v>AirCase Protective Laptop</v>
      </c>
      <c r="D798" t="s">
        <v>6200</v>
      </c>
      <c r="E798" s="6" t="str">
        <f t="shared" si="25"/>
        <v>Computers&amp;Accessories</v>
      </c>
      <c r="F798">
        <v>449</v>
      </c>
      <c r="G798" s="4">
        <v>999</v>
      </c>
      <c r="H798" s="4" t="str">
        <f>IF(Table1[[#This Row],[actual_price]]&lt;200, "&lt;₹200", IF(Table1[[#This Row],[actual_price]]&lt;=500, "₹200–₹500", "&gt;₹500"))</f>
        <v>&gt;₹500</v>
      </c>
      <c r="I798" s="1">
        <v>0.55000000000000004</v>
      </c>
      <c r="J798">
        <v>4.3</v>
      </c>
      <c r="K798" s="4">
        <v>11330</v>
      </c>
      <c r="L798" s="13">
        <f>Table1[[#This Row],[rating_count]]*Table1[[#This Row],[actual_price]]</f>
        <v>11318670</v>
      </c>
      <c r="M798" t="s">
        <v>6597</v>
      </c>
      <c r="N798" t="s">
        <v>6598</v>
      </c>
      <c r="O798" t="s">
        <v>6599</v>
      </c>
      <c r="P798" t="s">
        <v>6600</v>
      </c>
      <c r="Q798">
        <f t="shared" si="24"/>
        <v>8</v>
      </c>
      <c r="R798" t="s">
        <v>6601</v>
      </c>
      <c r="S798" t="s">
        <v>6602</v>
      </c>
    </row>
    <row r="799" spans="1:19">
      <c r="A799" t="s">
        <v>6604</v>
      </c>
      <c r="B799" t="s">
        <v>6605</v>
      </c>
      <c r="C799" t="str">
        <f>TRIM(LEFT(B799, FIND(" ",B799, FIND(" ",B799, FIND(" ",B799)+1)+1)))</f>
        <v>Zinq Five Fan</v>
      </c>
      <c r="D799" t="s">
        <v>6606</v>
      </c>
      <c r="E799" s="6" t="str">
        <f t="shared" si="25"/>
        <v>Computers&amp;Accessories</v>
      </c>
      <c r="F799">
        <v>999</v>
      </c>
      <c r="G799" s="4">
        <v>1999</v>
      </c>
      <c r="H799" s="4" t="str">
        <f>IF(Table1[[#This Row],[actual_price]]&lt;200, "&lt;₹200", IF(Table1[[#This Row],[actual_price]]&lt;=500, "₹200–₹500", "&gt;₹500"))</f>
        <v>&gt;₹500</v>
      </c>
      <c r="I799" s="1">
        <v>0.5</v>
      </c>
      <c r="J799">
        <v>4.2</v>
      </c>
      <c r="K799" s="4">
        <v>27441</v>
      </c>
      <c r="L799" s="13">
        <f>Table1[[#This Row],[rating_count]]*Table1[[#This Row],[actual_price]]</f>
        <v>54854559</v>
      </c>
      <c r="M799" t="s">
        <v>6607</v>
      </c>
      <c r="N799" t="s">
        <v>6608</v>
      </c>
      <c r="O799" t="s">
        <v>6609</v>
      </c>
      <c r="P799" t="s">
        <v>6610</v>
      </c>
      <c r="Q799">
        <f t="shared" si="24"/>
        <v>8</v>
      </c>
      <c r="R799" t="s">
        <v>6611</v>
      </c>
      <c r="S799" t="s">
        <v>6612</v>
      </c>
    </row>
    <row r="800" spans="1:19">
      <c r="A800" t="s">
        <v>6615</v>
      </c>
      <c r="B800" t="s">
        <v>6616</v>
      </c>
      <c r="C800" t="str">
        <f>TRIM(LEFT(B800, FIND(" ",B800, FIND(" ",B800, FIND(" ",B800)+1)+1)))</f>
        <v>Gizga Essentials Webcam</v>
      </c>
      <c r="D800" t="s">
        <v>4450</v>
      </c>
      <c r="E800" s="6" t="str">
        <f t="shared" si="25"/>
        <v>Computers&amp;Accessories</v>
      </c>
      <c r="F800">
        <v>69</v>
      </c>
      <c r="G800" s="4">
        <v>299</v>
      </c>
      <c r="H800" s="4" t="str">
        <f>IF(Table1[[#This Row],[actual_price]]&lt;200, "&lt;₹200", IF(Table1[[#This Row],[actual_price]]&lt;=500, "₹200–₹500", "&gt;₹500"))</f>
        <v>₹200–₹500</v>
      </c>
      <c r="I800" s="1">
        <v>0.77</v>
      </c>
      <c r="J800">
        <v>4.3</v>
      </c>
      <c r="K800" s="4">
        <v>255</v>
      </c>
      <c r="L800" s="13">
        <f>Table1[[#This Row],[rating_count]]*Table1[[#This Row],[actual_price]]</f>
        <v>76245</v>
      </c>
      <c r="M800" t="s">
        <v>6617</v>
      </c>
      <c r="N800" t="s">
        <v>6618</v>
      </c>
      <c r="O800" t="s">
        <v>6619</v>
      </c>
      <c r="P800" t="s">
        <v>6620</v>
      </c>
      <c r="Q800">
        <f t="shared" si="24"/>
        <v>8</v>
      </c>
      <c r="R800" t="s">
        <v>6621</v>
      </c>
      <c r="S800" t="s">
        <v>6622</v>
      </c>
    </row>
    <row r="801" spans="1:19">
      <c r="A801" t="s">
        <v>6625</v>
      </c>
      <c r="B801" t="s">
        <v>6626</v>
      </c>
      <c r="C801" t="str">
        <f>TRIM(LEFT(B801, FIND(" ",B801, FIND(" ",B801, FIND(" ",B801)+1)+1)))</f>
        <v>HP Z3700 Wireless</v>
      </c>
      <c r="D801" t="s">
        <v>4845</v>
      </c>
      <c r="E801" s="6" t="str">
        <f t="shared" si="25"/>
        <v>Computers&amp;Accessories</v>
      </c>
      <c r="F801">
        <v>899</v>
      </c>
      <c r="G801" s="4">
        <v>1499</v>
      </c>
      <c r="H801" s="4" t="str">
        <f>IF(Table1[[#This Row],[actual_price]]&lt;200, "&lt;₹200", IF(Table1[[#This Row],[actual_price]]&lt;=500, "₹200–₹500", "&gt;₹500"))</f>
        <v>&gt;₹500</v>
      </c>
      <c r="I801" s="1">
        <v>0.4</v>
      </c>
      <c r="J801">
        <v>4.2</v>
      </c>
      <c r="K801" s="4">
        <v>23174</v>
      </c>
      <c r="L801" s="13">
        <f>Table1[[#This Row],[rating_count]]*Table1[[#This Row],[actual_price]]</f>
        <v>34737826</v>
      </c>
      <c r="M801" t="s">
        <v>6627</v>
      </c>
      <c r="N801" t="s">
        <v>6628</v>
      </c>
      <c r="O801" t="s">
        <v>6629</v>
      </c>
      <c r="P801" t="s">
        <v>6630</v>
      </c>
      <c r="Q801">
        <f t="shared" si="24"/>
        <v>8</v>
      </c>
      <c r="R801" t="s">
        <v>6631</v>
      </c>
      <c r="S801" t="s">
        <v>6632</v>
      </c>
    </row>
    <row r="802" spans="1:19">
      <c r="A802" t="s">
        <v>6635</v>
      </c>
      <c r="B802" t="s">
        <v>6636</v>
      </c>
      <c r="C802" t="str">
        <f>TRIM(LEFT(B802, FIND(" ",B802, FIND(" ",B802, FIND(" ",B802)+1)+1)))</f>
        <v>MAONO AU-400 Lavalier</v>
      </c>
      <c r="D802" t="s">
        <v>5034</v>
      </c>
      <c r="E802" s="6" t="str">
        <f t="shared" si="25"/>
        <v>MusicalInstruments</v>
      </c>
      <c r="F802">
        <v>478</v>
      </c>
      <c r="G802" s="4">
        <v>699</v>
      </c>
      <c r="H802" s="4" t="str">
        <f>IF(Table1[[#This Row],[actual_price]]&lt;200, "&lt;₹200", IF(Table1[[#This Row],[actual_price]]&lt;=500, "₹200–₹500", "&gt;₹500"))</f>
        <v>&gt;₹500</v>
      </c>
      <c r="I802" s="1">
        <v>0.32</v>
      </c>
      <c r="J802">
        <v>3.8</v>
      </c>
      <c r="K802" s="4">
        <v>20218</v>
      </c>
      <c r="L802" s="13">
        <f>Table1[[#This Row],[rating_count]]*Table1[[#This Row],[actual_price]]</f>
        <v>14132382</v>
      </c>
      <c r="M802" t="s">
        <v>6637</v>
      </c>
      <c r="N802" t="s">
        <v>6638</v>
      </c>
      <c r="O802" t="s">
        <v>6639</v>
      </c>
      <c r="P802" t="s">
        <v>6640</v>
      </c>
      <c r="Q802">
        <f t="shared" si="24"/>
        <v>8</v>
      </c>
      <c r="R802" t="s">
        <v>6641</v>
      </c>
      <c r="S802" t="s">
        <v>6642</v>
      </c>
    </row>
    <row r="803" spans="1:19">
      <c r="A803" t="s">
        <v>6645</v>
      </c>
      <c r="B803" t="s">
        <v>6646</v>
      </c>
      <c r="C803" t="str">
        <f>TRIM(LEFT(B803, FIND(" ",B803, FIND(" ",B803, FIND(" ",B803)+1)+1)))</f>
        <v>TABLE MAGIC Multipurpose</v>
      </c>
      <c r="D803" t="s">
        <v>6647</v>
      </c>
      <c r="E803" s="6" t="str">
        <f t="shared" si="25"/>
        <v>Computers&amp;Accessories</v>
      </c>
      <c r="F803" s="2">
        <v>1399</v>
      </c>
      <c r="G803" s="4">
        <v>2490</v>
      </c>
      <c r="H803" s="4" t="str">
        <f>IF(Table1[[#This Row],[actual_price]]&lt;200, "&lt;₹200", IF(Table1[[#This Row],[actual_price]]&lt;=500, "₹200–₹500", "&gt;₹500"))</f>
        <v>&gt;₹500</v>
      </c>
      <c r="I803" s="1">
        <v>0.44</v>
      </c>
      <c r="J803">
        <v>4.3</v>
      </c>
      <c r="K803" s="4">
        <v>11074</v>
      </c>
      <c r="L803" s="13">
        <f>Table1[[#This Row],[rating_count]]*Table1[[#This Row],[actual_price]]</f>
        <v>27574260</v>
      </c>
      <c r="M803" t="s">
        <v>6648</v>
      </c>
      <c r="N803" t="s">
        <v>6649</v>
      </c>
      <c r="O803" t="s">
        <v>6650</v>
      </c>
      <c r="P803" t="s">
        <v>6651</v>
      </c>
      <c r="Q803">
        <f t="shared" si="24"/>
        <v>8</v>
      </c>
      <c r="R803" t="s">
        <v>6652</v>
      </c>
      <c r="S803" t="s">
        <v>6653</v>
      </c>
    </row>
    <row r="804" spans="1:19">
      <c r="A804" t="s">
        <v>302</v>
      </c>
      <c r="B804" t="s">
        <v>303</v>
      </c>
      <c r="C804" t="str">
        <f>TRIM(LEFT(B804, FIND(" ",B804, FIND(" ",B804, FIND(" ",B804)+1)+1)))</f>
        <v>AmazonBasics USB 2.0</v>
      </c>
      <c r="D804" t="s">
        <v>18</v>
      </c>
      <c r="E804" s="6" t="str">
        <f t="shared" si="25"/>
        <v>Computers&amp;Accessories</v>
      </c>
      <c r="F804">
        <v>199</v>
      </c>
      <c r="G804" s="4">
        <v>750</v>
      </c>
      <c r="H804" s="4" t="str">
        <f>IF(Table1[[#This Row],[actual_price]]&lt;200, "&lt;₹200", IF(Table1[[#This Row],[actual_price]]&lt;=500, "₹200–₹500", "&gt;₹500"))</f>
        <v>&gt;₹500</v>
      </c>
      <c r="I804" s="1">
        <v>0.73</v>
      </c>
      <c r="J804">
        <v>4.5</v>
      </c>
      <c r="K804" s="4">
        <v>74976</v>
      </c>
      <c r="L804" s="13">
        <f>Table1[[#This Row],[rating_count]]*Table1[[#This Row],[actual_price]]</f>
        <v>56232000</v>
      </c>
      <c r="M804" t="s">
        <v>304</v>
      </c>
      <c r="N804" t="s">
        <v>305</v>
      </c>
      <c r="O804" t="s">
        <v>306</v>
      </c>
      <c r="P804" t="s">
        <v>307</v>
      </c>
      <c r="Q804">
        <f t="shared" si="24"/>
        <v>8</v>
      </c>
      <c r="R804" t="s">
        <v>308</v>
      </c>
      <c r="S804" t="s">
        <v>309</v>
      </c>
    </row>
    <row r="805" spans="1:19">
      <c r="A805" t="s">
        <v>6658</v>
      </c>
      <c r="B805" t="s">
        <v>6659</v>
      </c>
      <c r="C805" t="str">
        <f>TRIM(LEFT(B805, FIND(" ",B805, FIND(" ",B805, FIND(" ",B805)+1)+1)))</f>
        <v>GIZGA Essentials Portable</v>
      </c>
      <c r="D805" t="s">
        <v>6660</v>
      </c>
      <c r="E805" s="6" t="str">
        <f t="shared" si="25"/>
        <v>Computers&amp;Accessories</v>
      </c>
      <c r="F805">
        <v>149</v>
      </c>
      <c r="G805" s="4">
        <v>499</v>
      </c>
      <c r="H805" s="4" t="str">
        <f>IF(Table1[[#This Row],[actual_price]]&lt;200, "&lt;₹200", IF(Table1[[#This Row],[actual_price]]&lt;=500, "₹200–₹500", "&gt;₹500"))</f>
        <v>₹200–₹500</v>
      </c>
      <c r="I805" s="1">
        <v>0.7</v>
      </c>
      <c r="J805">
        <v>4.0999999999999996</v>
      </c>
      <c r="K805" s="4">
        <v>25607</v>
      </c>
      <c r="L805" s="13">
        <f>Table1[[#This Row],[rating_count]]*Table1[[#This Row],[actual_price]]</f>
        <v>12777893</v>
      </c>
      <c r="M805" t="s">
        <v>6661</v>
      </c>
      <c r="N805" t="s">
        <v>6662</v>
      </c>
      <c r="O805" t="s">
        <v>6663</v>
      </c>
      <c r="P805" t="s">
        <v>6664</v>
      </c>
      <c r="Q805">
        <f t="shared" si="24"/>
        <v>8</v>
      </c>
      <c r="R805" t="s">
        <v>6665</v>
      </c>
      <c r="S805" t="s">
        <v>6666</v>
      </c>
    </row>
    <row r="806" spans="1:19">
      <c r="A806" t="s">
        <v>6669</v>
      </c>
      <c r="B806" t="s">
        <v>6670</v>
      </c>
      <c r="C806" t="str">
        <f>TRIM(LEFT(B806, FIND(" ",B806, FIND(" ",B806, FIND(" ",B806)+1)+1)))</f>
        <v>boAt Stone 650</v>
      </c>
      <c r="D806" t="s">
        <v>5515</v>
      </c>
      <c r="E806" s="6" t="str">
        <f t="shared" si="25"/>
        <v>Electronics</v>
      </c>
      <c r="F806" s="2">
        <v>1799</v>
      </c>
      <c r="G806" s="4">
        <v>4990</v>
      </c>
      <c r="H806" s="4" t="str">
        <f>IF(Table1[[#This Row],[actual_price]]&lt;200, "&lt;₹200", IF(Table1[[#This Row],[actual_price]]&lt;=500, "₹200–₹500", "&gt;₹500"))</f>
        <v>&gt;₹500</v>
      </c>
      <c r="I806" s="1">
        <v>0.64</v>
      </c>
      <c r="J806">
        <v>4.2</v>
      </c>
      <c r="K806" s="4">
        <v>41226</v>
      </c>
      <c r="L806" s="13">
        <f>Table1[[#This Row],[rating_count]]*Table1[[#This Row],[actual_price]]</f>
        <v>205717740</v>
      </c>
      <c r="M806" t="s">
        <v>6671</v>
      </c>
      <c r="N806" t="s">
        <v>6672</v>
      </c>
      <c r="O806" t="s">
        <v>6673</v>
      </c>
      <c r="P806" t="s">
        <v>6674</v>
      </c>
      <c r="Q806">
        <f t="shared" si="24"/>
        <v>8</v>
      </c>
      <c r="R806" t="s">
        <v>6675</v>
      </c>
      <c r="S806" t="s">
        <v>6676</v>
      </c>
    </row>
    <row r="807" spans="1:19">
      <c r="A807" t="s">
        <v>6679</v>
      </c>
      <c r="B807" t="s">
        <v>6680</v>
      </c>
      <c r="C807" t="str">
        <f>TRIM(LEFT(B807, FIND(" ",B807, FIND(" ",B807, FIND(" ",B807)+1)+1)))</f>
        <v>ESnipe Mart Worldwide</v>
      </c>
      <c r="D807" t="s">
        <v>6681</v>
      </c>
      <c r="E807" s="6" t="str">
        <f t="shared" si="25"/>
        <v>HomeImprovement</v>
      </c>
      <c r="F807">
        <v>425</v>
      </c>
      <c r="G807" s="4">
        <v>999</v>
      </c>
      <c r="H807" s="4" t="str">
        <f>IF(Table1[[#This Row],[actual_price]]&lt;200, "&lt;₹200", IF(Table1[[#This Row],[actual_price]]&lt;=500, "₹200–₹500", "&gt;₹500"))</f>
        <v>&gt;₹500</v>
      </c>
      <c r="I807" s="1">
        <v>0.56999999999999995</v>
      </c>
      <c r="J807">
        <v>4</v>
      </c>
      <c r="K807" s="4">
        <v>2581</v>
      </c>
      <c r="L807" s="13">
        <f>Table1[[#This Row],[rating_count]]*Table1[[#This Row],[actual_price]]</f>
        <v>2578419</v>
      </c>
      <c r="M807" t="s">
        <v>6682</v>
      </c>
      <c r="N807" t="s">
        <v>6683</v>
      </c>
      <c r="O807" t="s">
        <v>6684</v>
      </c>
      <c r="P807" t="s">
        <v>6685</v>
      </c>
      <c r="Q807">
        <f t="shared" si="24"/>
        <v>8</v>
      </c>
      <c r="R807" t="s">
        <v>6686</v>
      </c>
      <c r="S807" t="s">
        <v>6687</v>
      </c>
    </row>
    <row r="808" spans="1:19">
      <c r="A808" t="s">
        <v>6690</v>
      </c>
      <c r="B808" t="s">
        <v>6691</v>
      </c>
      <c r="C808" t="str">
        <f>TRIM(LEFT(B808, FIND(" ",B808, FIND(" ",B808, FIND(" ",B808)+1)+1)))</f>
        <v>boAt Stone 180</v>
      </c>
      <c r="D808" t="s">
        <v>6189</v>
      </c>
      <c r="E808" s="6" t="str">
        <f t="shared" si="25"/>
        <v>Electronics</v>
      </c>
      <c r="F808">
        <v>999</v>
      </c>
      <c r="G808" s="4">
        <v>2490</v>
      </c>
      <c r="H808" s="4" t="str">
        <f>IF(Table1[[#This Row],[actual_price]]&lt;200, "&lt;₹200", IF(Table1[[#This Row],[actual_price]]&lt;=500, "₹200–₹500", "&gt;₹500"))</f>
        <v>&gt;₹500</v>
      </c>
      <c r="I808" s="1">
        <v>0.6</v>
      </c>
      <c r="J808">
        <v>4.0999999999999996</v>
      </c>
      <c r="K808" s="4">
        <v>18331</v>
      </c>
      <c r="L808" s="13">
        <f>Table1[[#This Row],[rating_count]]*Table1[[#This Row],[actual_price]]</f>
        <v>45644190</v>
      </c>
      <c r="M808" t="s">
        <v>6692</v>
      </c>
      <c r="N808" t="s">
        <v>6693</v>
      </c>
      <c r="O808" t="s">
        <v>6694</v>
      </c>
      <c r="P808" t="s">
        <v>6695</v>
      </c>
      <c r="Q808">
        <f t="shared" si="24"/>
        <v>8</v>
      </c>
      <c r="R808" t="s">
        <v>6696</v>
      </c>
      <c r="S808" t="s">
        <v>6697</v>
      </c>
    </row>
    <row r="809" spans="1:19">
      <c r="A809" t="s">
        <v>6700</v>
      </c>
      <c r="B809" t="s">
        <v>6701</v>
      </c>
      <c r="C809" t="str">
        <f>TRIM(LEFT(B809, FIND(" ",B809, FIND(" ",B809, FIND(" ",B809)+1)+1)))</f>
        <v>Portronics Ruffpad 8.5M</v>
      </c>
      <c r="D809" t="s">
        <v>4856</v>
      </c>
      <c r="E809" s="6" t="str">
        <f t="shared" si="25"/>
        <v>Computers&amp;Accessories</v>
      </c>
      <c r="F809">
        <v>378</v>
      </c>
      <c r="G809" s="4">
        <v>999</v>
      </c>
      <c r="H809" s="4" t="str">
        <f>IF(Table1[[#This Row],[actual_price]]&lt;200, "&lt;₹200", IF(Table1[[#This Row],[actual_price]]&lt;=500, "₹200–₹500", "&gt;₹500"))</f>
        <v>&gt;₹500</v>
      </c>
      <c r="I809" s="1">
        <v>0.62</v>
      </c>
      <c r="J809">
        <v>4.0999999999999996</v>
      </c>
      <c r="K809" s="4">
        <v>1779</v>
      </c>
      <c r="L809" s="13">
        <f>Table1[[#This Row],[rating_count]]*Table1[[#This Row],[actual_price]]</f>
        <v>1777221</v>
      </c>
      <c r="M809" t="s">
        <v>6702</v>
      </c>
      <c r="N809" t="s">
        <v>6703</v>
      </c>
      <c r="O809" t="s">
        <v>6704</v>
      </c>
      <c r="P809" t="s">
        <v>6705</v>
      </c>
      <c r="Q809">
        <f t="shared" si="24"/>
        <v>8</v>
      </c>
      <c r="R809" t="s">
        <v>6706</v>
      </c>
      <c r="S809" t="s">
        <v>6707</v>
      </c>
    </row>
    <row r="810" spans="1:19">
      <c r="A810" t="s">
        <v>6710</v>
      </c>
      <c r="B810" t="s">
        <v>6711</v>
      </c>
      <c r="C810" t="str">
        <f>TRIM(LEFT(B810, FIND(" ",B810, FIND(" ",B810, FIND(" ",B810)+1)+1)))</f>
        <v>BRUSTRO Copytinta Coloured</v>
      </c>
      <c r="D810" t="s">
        <v>6712</v>
      </c>
      <c r="E810" s="6" t="str">
        <f t="shared" si="25"/>
        <v>OfficeProducts</v>
      </c>
      <c r="F810">
        <v>99</v>
      </c>
      <c r="G810" s="4">
        <v>99</v>
      </c>
      <c r="H810" s="4" t="str">
        <f>IF(Table1[[#This Row],[actual_price]]&lt;200, "&lt;₹200", IF(Table1[[#This Row],[actual_price]]&lt;=500, "₹200–₹500", "&gt;₹500"))</f>
        <v>&lt;₹200</v>
      </c>
      <c r="I810" s="1">
        <v>0</v>
      </c>
      <c r="J810">
        <v>4.3</v>
      </c>
      <c r="K810" s="4">
        <v>388</v>
      </c>
      <c r="L810" s="13">
        <f>Table1[[#This Row],[rating_count]]*Table1[[#This Row],[actual_price]]</f>
        <v>38412</v>
      </c>
      <c r="M810" t="s">
        <v>6713</v>
      </c>
      <c r="N810" t="s">
        <v>6714</v>
      </c>
      <c r="O810" t="s">
        <v>6715</v>
      </c>
      <c r="P810" t="s">
        <v>6716</v>
      </c>
      <c r="Q810">
        <f t="shared" si="24"/>
        <v>8</v>
      </c>
      <c r="R810" t="s">
        <v>6717</v>
      </c>
      <c r="S810" t="s">
        <v>6718</v>
      </c>
    </row>
    <row r="811" spans="1:19">
      <c r="A811" t="s">
        <v>6721</v>
      </c>
      <c r="B811" t="s">
        <v>6722</v>
      </c>
      <c r="C811" t="str">
        <f>TRIM(LEFT(B811, FIND(" ",B811, FIND(" ",B811, FIND(" ",B811)+1)+1)))</f>
        <v>Cuzor 12V Mini</v>
      </c>
      <c r="D811" t="s">
        <v>5443</v>
      </c>
      <c r="E811" s="6" t="str">
        <f t="shared" si="25"/>
        <v>Computers&amp;Accessories</v>
      </c>
      <c r="F811" s="2">
        <v>1499</v>
      </c>
      <c r="G811" s="4">
        <v>2999</v>
      </c>
      <c r="H811" s="4" t="str">
        <f>IF(Table1[[#This Row],[actual_price]]&lt;200, "&lt;₹200", IF(Table1[[#This Row],[actual_price]]&lt;=500, "₹200–₹500", "&gt;₹500"))</f>
        <v>&gt;₹500</v>
      </c>
      <c r="I811" s="1">
        <v>0.5</v>
      </c>
      <c r="J811">
        <v>4.5</v>
      </c>
      <c r="K811" s="4">
        <v>8656</v>
      </c>
      <c r="L811" s="13">
        <f>Table1[[#This Row],[rating_count]]*Table1[[#This Row],[actual_price]]</f>
        <v>25959344</v>
      </c>
      <c r="M811" t="s">
        <v>6723</v>
      </c>
      <c r="N811" t="s">
        <v>6724</v>
      </c>
      <c r="O811" t="s">
        <v>6725</v>
      </c>
      <c r="P811" t="s">
        <v>6726</v>
      </c>
      <c r="Q811">
        <f t="shared" si="24"/>
        <v>8</v>
      </c>
      <c r="R811" t="s">
        <v>6727</v>
      </c>
      <c r="S811" t="s">
        <v>6728</v>
      </c>
    </row>
    <row r="812" spans="1:19">
      <c r="A812" t="s">
        <v>6731</v>
      </c>
      <c r="B812" t="s">
        <v>6732</v>
      </c>
      <c r="C812" t="str">
        <f>TRIM(LEFT(B812, FIND(" ",B812, FIND(" ",B812, FIND(" ",B812)+1)+1)))</f>
        <v>Crucial BX500 240GB</v>
      </c>
      <c r="D812" t="s">
        <v>6733</v>
      </c>
      <c r="E812" s="6" t="str">
        <f t="shared" si="25"/>
        <v>Computers&amp;Accessories</v>
      </c>
      <c r="F812" s="2">
        <v>1815</v>
      </c>
      <c r="G812" s="4">
        <v>3100</v>
      </c>
      <c r="H812" s="4" t="str">
        <f>IF(Table1[[#This Row],[actual_price]]&lt;200, "&lt;₹200", IF(Table1[[#This Row],[actual_price]]&lt;=500, "₹200–₹500", "&gt;₹500"))</f>
        <v>&gt;₹500</v>
      </c>
      <c r="I812" s="1">
        <v>0.41</v>
      </c>
      <c r="J812">
        <v>4.5</v>
      </c>
      <c r="K812" s="4">
        <v>92925</v>
      </c>
      <c r="L812" s="13">
        <f>Table1[[#This Row],[rating_count]]*Table1[[#This Row],[actual_price]]</f>
        <v>288067500</v>
      </c>
      <c r="M812" t="s">
        <v>6734</v>
      </c>
      <c r="N812" t="s">
        <v>6735</v>
      </c>
      <c r="O812" t="s">
        <v>6736</v>
      </c>
      <c r="P812" t="s">
        <v>6737</v>
      </c>
      <c r="Q812">
        <f t="shared" si="24"/>
        <v>8</v>
      </c>
      <c r="R812" t="s">
        <v>6738</v>
      </c>
      <c r="S812" t="s">
        <v>6739</v>
      </c>
    </row>
    <row r="813" spans="1:19">
      <c r="A813" t="s">
        <v>6742</v>
      </c>
      <c r="B813" t="s">
        <v>6743</v>
      </c>
      <c r="C813" t="str">
        <f>TRIM(LEFT(B813, FIND(" ",B813, FIND(" ",B813, FIND(" ",B813)+1)+1)))</f>
        <v>Classmate Pulse Spiral</v>
      </c>
      <c r="D813" t="s">
        <v>6273</v>
      </c>
      <c r="E813" s="6" t="str">
        <f t="shared" si="25"/>
        <v>OfficeProducts</v>
      </c>
      <c r="F813">
        <v>67</v>
      </c>
      <c r="G813" s="4">
        <v>75</v>
      </c>
      <c r="H813" s="4" t="str">
        <f>IF(Table1[[#This Row],[actual_price]]&lt;200, "&lt;₹200", IF(Table1[[#This Row],[actual_price]]&lt;=500, "₹200–₹500", "&gt;₹500"))</f>
        <v>&lt;₹200</v>
      </c>
      <c r="I813" s="1">
        <v>0.11</v>
      </c>
      <c r="J813">
        <v>4.0999999999999996</v>
      </c>
      <c r="K813" s="4">
        <v>1269</v>
      </c>
      <c r="L813" s="13">
        <f>Table1[[#This Row],[rating_count]]*Table1[[#This Row],[actual_price]]</f>
        <v>95175</v>
      </c>
      <c r="M813" t="s">
        <v>6744</v>
      </c>
      <c r="N813" t="s">
        <v>6745</v>
      </c>
      <c r="O813" t="s">
        <v>6746</v>
      </c>
      <c r="P813" t="s">
        <v>6747</v>
      </c>
      <c r="Q813">
        <f t="shared" si="24"/>
        <v>8</v>
      </c>
      <c r="R813" t="s">
        <v>6748</v>
      </c>
      <c r="S813" t="s">
        <v>6749</v>
      </c>
    </row>
    <row r="814" spans="1:19">
      <c r="A814" t="s">
        <v>6752</v>
      </c>
      <c r="B814" t="s">
        <v>6753</v>
      </c>
      <c r="C814" t="str">
        <f>TRIM(LEFT(B814, FIND(" ",B814, FIND(" ",B814, FIND(" ",B814)+1)+1)))</f>
        <v>Portronics My buddy</v>
      </c>
      <c r="D814" t="s">
        <v>4876</v>
      </c>
      <c r="E814" s="6" t="str">
        <f t="shared" si="25"/>
        <v>Computers&amp;Accessories</v>
      </c>
      <c r="F814" s="2">
        <v>1889</v>
      </c>
      <c r="G814" s="4">
        <v>2699</v>
      </c>
      <c r="H814" s="4" t="str">
        <f>IF(Table1[[#This Row],[actual_price]]&lt;200, "&lt;₹200", IF(Table1[[#This Row],[actual_price]]&lt;=500, "₹200–₹500", "&gt;₹500"))</f>
        <v>&gt;₹500</v>
      </c>
      <c r="I814" s="1">
        <v>0.3</v>
      </c>
      <c r="J814">
        <v>4.3</v>
      </c>
      <c r="K814" s="4">
        <v>17394</v>
      </c>
      <c r="L814" s="13">
        <f>Table1[[#This Row],[rating_count]]*Table1[[#This Row],[actual_price]]</f>
        <v>46946406</v>
      </c>
      <c r="M814" t="s">
        <v>6754</v>
      </c>
      <c r="N814" t="s">
        <v>6755</v>
      </c>
      <c r="O814" t="s">
        <v>6756</v>
      </c>
      <c r="P814" t="s">
        <v>6757</v>
      </c>
      <c r="Q814">
        <f t="shared" si="24"/>
        <v>8</v>
      </c>
      <c r="R814" t="s">
        <v>6758</v>
      </c>
      <c r="S814" t="s">
        <v>6759</v>
      </c>
    </row>
    <row r="815" spans="1:19">
      <c r="A815" t="s">
        <v>6762</v>
      </c>
      <c r="B815" t="s">
        <v>6763</v>
      </c>
      <c r="C815" t="str">
        <f>TRIM(LEFT(B815, FIND(" ",B815, FIND(" ",B815, FIND(" ",B815)+1)+1)))</f>
        <v>ZEBRONICS Zeb-Evolve Wireless</v>
      </c>
      <c r="D815" t="s">
        <v>3066</v>
      </c>
      <c r="E815" s="6" t="str">
        <f t="shared" si="25"/>
        <v>Electronics</v>
      </c>
      <c r="F815">
        <v>499</v>
      </c>
      <c r="G815" s="4">
        <v>1499</v>
      </c>
      <c r="H815" s="4" t="str">
        <f>IF(Table1[[#This Row],[actual_price]]&lt;200, "&lt;₹200", IF(Table1[[#This Row],[actual_price]]&lt;=500, "₹200–₹500", "&gt;₹500"))</f>
        <v>&gt;₹500</v>
      </c>
      <c r="I815" s="1">
        <v>0.67</v>
      </c>
      <c r="J815">
        <v>3.6</v>
      </c>
      <c r="K815" s="4">
        <v>9169</v>
      </c>
      <c r="L815" s="13">
        <f>Table1[[#This Row],[rating_count]]*Table1[[#This Row],[actual_price]]</f>
        <v>13744331</v>
      </c>
      <c r="M815" t="s">
        <v>6764</v>
      </c>
      <c r="N815" t="s">
        <v>6765</v>
      </c>
      <c r="O815" t="s">
        <v>6766</v>
      </c>
      <c r="P815" t="s">
        <v>6767</v>
      </c>
      <c r="Q815">
        <f t="shared" si="24"/>
        <v>8</v>
      </c>
      <c r="R815" t="s">
        <v>6768</v>
      </c>
      <c r="S815" t="s">
        <v>6769</v>
      </c>
    </row>
    <row r="816" spans="1:19">
      <c r="A816" t="s">
        <v>6772</v>
      </c>
      <c r="B816" t="s">
        <v>6773</v>
      </c>
      <c r="C816" t="str">
        <f>TRIM(LEFT(B816, FIND(" ",B816, FIND(" ",B816, FIND(" ",B816)+1)+1)))</f>
        <v>INOVERA World Map</v>
      </c>
      <c r="D816" t="s">
        <v>5358</v>
      </c>
      <c r="E816" s="6" t="str">
        <f t="shared" si="25"/>
        <v>Computers&amp;Accessories</v>
      </c>
      <c r="F816">
        <v>499</v>
      </c>
      <c r="G816" s="4">
        <v>999</v>
      </c>
      <c r="H816" s="4" t="str">
        <f>IF(Table1[[#This Row],[actual_price]]&lt;200, "&lt;₹200", IF(Table1[[#This Row],[actual_price]]&lt;=500, "₹200–₹500", "&gt;₹500"))</f>
        <v>&gt;₹500</v>
      </c>
      <c r="I816" s="1">
        <v>0.5</v>
      </c>
      <c r="J816">
        <v>4.4000000000000004</v>
      </c>
      <c r="K816" s="4">
        <v>1030</v>
      </c>
      <c r="L816" s="13">
        <f>Table1[[#This Row],[rating_count]]*Table1[[#This Row],[actual_price]]</f>
        <v>1028970</v>
      </c>
      <c r="M816" t="s">
        <v>6774</v>
      </c>
      <c r="N816" t="s">
        <v>6775</v>
      </c>
      <c r="O816" t="s">
        <v>6776</v>
      </c>
      <c r="P816" t="s">
        <v>6777</v>
      </c>
      <c r="Q816">
        <f t="shared" si="24"/>
        <v>8</v>
      </c>
      <c r="R816" t="s">
        <v>6778</v>
      </c>
      <c r="S816" t="s">
        <v>6779</v>
      </c>
    </row>
    <row r="817" spans="1:19">
      <c r="A817" t="s">
        <v>6782</v>
      </c>
      <c r="B817" t="s">
        <v>6783</v>
      </c>
      <c r="C817" t="str">
        <f>TRIM(LEFT(B817, FIND(" ",B817, FIND(" ",B817, FIND(" ",B817)+1)+1)))</f>
        <v>Seagate One Touch</v>
      </c>
      <c r="D817" t="s">
        <v>5122</v>
      </c>
      <c r="E817" s="6" t="str">
        <f t="shared" si="25"/>
        <v>Computers&amp;Accessories</v>
      </c>
      <c r="F817" s="2">
        <v>5799</v>
      </c>
      <c r="G817" s="4">
        <v>7999</v>
      </c>
      <c r="H817" s="4" t="str">
        <f>IF(Table1[[#This Row],[actual_price]]&lt;200, "&lt;₹200", IF(Table1[[#This Row],[actual_price]]&lt;=500, "₹200–₹500", "&gt;₹500"))</f>
        <v>&gt;₹500</v>
      </c>
      <c r="I817" s="1">
        <v>0.28000000000000003</v>
      </c>
      <c r="J817">
        <v>4.5</v>
      </c>
      <c r="K817" s="4">
        <v>50273</v>
      </c>
      <c r="L817" s="13">
        <f>Table1[[#This Row],[rating_count]]*Table1[[#This Row],[actual_price]]</f>
        <v>402133727</v>
      </c>
      <c r="M817" t="s">
        <v>6784</v>
      </c>
      <c r="N817" t="s">
        <v>6785</v>
      </c>
      <c r="O817" t="s">
        <v>6786</v>
      </c>
      <c r="P817" t="s">
        <v>6787</v>
      </c>
      <c r="Q817">
        <f t="shared" si="24"/>
        <v>8</v>
      </c>
      <c r="R817" t="s">
        <v>6788</v>
      </c>
      <c r="S817" t="s">
        <v>6789</v>
      </c>
    </row>
    <row r="818" spans="1:19">
      <c r="A818" t="s">
        <v>6792</v>
      </c>
      <c r="B818" t="s">
        <v>6793</v>
      </c>
      <c r="C818" t="str">
        <f>TRIM(LEFT(B818, FIND(" ",B818, FIND(" ",B818, FIND(" ",B818)+1)+1)))</f>
        <v>ZEBRONICS Zeb-Fame 5watts</v>
      </c>
      <c r="D818" t="s">
        <v>6794</v>
      </c>
      <c r="E818" s="6" t="str">
        <f t="shared" si="25"/>
        <v>Electronics</v>
      </c>
      <c r="F818">
        <v>499</v>
      </c>
      <c r="G818" s="4">
        <v>799</v>
      </c>
      <c r="H818" s="4" t="str">
        <f>IF(Table1[[#This Row],[actual_price]]&lt;200, "&lt;₹200", IF(Table1[[#This Row],[actual_price]]&lt;=500, "₹200–₹500", "&gt;₹500"))</f>
        <v>&gt;₹500</v>
      </c>
      <c r="I818" s="1">
        <v>0.38</v>
      </c>
      <c r="J818">
        <v>3.9</v>
      </c>
      <c r="K818" s="4">
        <v>6742</v>
      </c>
      <c r="L818" s="13">
        <f>Table1[[#This Row],[rating_count]]*Table1[[#This Row],[actual_price]]</f>
        <v>5386858</v>
      </c>
      <c r="M818" t="s">
        <v>6795</v>
      </c>
      <c r="N818" t="s">
        <v>6796</v>
      </c>
      <c r="O818" t="s">
        <v>6797</v>
      </c>
      <c r="P818" t="s">
        <v>6798</v>
      </c>
      <c r="Q818">
        <f t="shared" si="24"/>
        <v>8</v>
      </c>
      <c r="R818" t="s">
        <v>6799</v>
      </c>
      <c r="S818" t="s">
        <v>6800</v>
      </c>
    </row>
    <row r="819" spans="1:19">
      <c r="A819" t="s">
        <v>6803</v>
      </c>
      <c r="B819" t="s">
        <v>6804</v>
      </c>
      <c r="C819" t="str">
        <f>TRIM(LEFT(B819, FIND(" ",B819, FIND(" ",B819, FIND(" ",B819)+1)+1)))</f>
        <v>TVARA LCD Writing</v>
      </c>
      <c r="D819" t="s">
        <v>4856</v>
      </c>
      <c r="E819" s="6" t="str">
        <f t="shared" si="25"/>
        <v>Computers&amp;Accessories</v>
      </c>
      <c r="F819">
        <v>249</v>
      </c>
      <c r="G819" s="4">
        <v>600</v>
      </c>
      <c r="H819" s="4" t="str">
        <f>IF(Table1[[#This Row],[actual_price]]&lt;200, "&lt;₹200", IF(Table1[[#This Row],[actual_price]]&lt;=500, "₹200–₹500", "&gt;₹500"))</f>
        <v>&gt;₹500</v>
      </c>
      <c r="I819" s="1">
        <v>0.59</v>
      </c>
      <c r="J819">
        <v>4</v>
      </c>
      <c r="K819" s="4">
        <v>1208</v>
      </c>
      <c r="L819" s="13">
        <f>Table1[[#This Row],[rating_count]]*Table1[[#This Row],[actual_price]]</f>
        <v>724800</v>
      </c>
      <c r="M819" t="s">
        <v>6805</v>
      </c>
      <c r="N819" t="s">
        <v>6806</v>
      </c>
      <c r="O819" t="s">
        <v>6807</v>
      </c>
      <c r="P819" t="s">
        <v>6808</v>
      </c>
      <c r="Q819">
        <f t="shared" si="24"/>
        <v>8</v>
      </c>
      <c r="R819" t="s">
        <v>6809</v>
      </c>
      <c r="S819" t="s">
        <v>6810</v>
      </c>
    </row>
    <row r="820" spans="1:19">
      <c r="A820" t="s">
        <v>312</v>
      </c>
      <c r="B820" t="s">
        <v>313</v>
      </c>
      <c r="C820" t="str">
        <f>TRIM(LEFT(B820, FIND(" ",B820, FIND(" ",B820, FIND(" ",B820)+1)+1)))</f>
        <v>Ambrane 60W /</v>
      </c>
      <c r="D820" t="s">
        <v>18</v>
      </c>
      <c r="E820" s="6" t="str">
        <f t="shared" si="25"/>
        <v>Computers&amp;Accessories</v>
      </c>
      <c r="F820">
        <v>179</v>
      </c>
      <c r="G820" s="4">
        <v>499</v>
      </c>
      <c r="H820" s="4" t="str">
        <f>IF(Table1[[#This Row],[actual_price]]&lt;200, "&lt;₹200", IF(Table1[[#This Row],[actual_price]]&lt;=500, "₹200–₹500", "&gt;₹500"))</f>
        <v>₹200–₹500</v>
      </c>
      <c r="I820" s="1">
        <v>0.64</v>
      </c>
      <c r="J820">
        <v>4</v>
      </c>
      <c r="K820" s="4">
        <v>1933</v>
      </c>
      <c r="L820" s="13">
        <f>Table1[[#This Row],[rating_count]]*Table1[[#This Row],[actual_price]]</f>
        <v>964567</v>
      </c>
      <c r="M820" t="s">
        <v>314</v>
      </c>
      <c r="N820" t="s">
        <v>315</v>
      </c>
      <c r="O820" t="s">
        <v>316</v>
      </c>
      <c r="P820" t="s">
        <v>317</v>
      </c>
      <c r="Q820">
        <f t="shared" si="24"/>
        <v>8</v>
      </c>
      <c r="R820" t="s">
        <v>13025</v>
      </c>
      <c r="S820" t="s">
        <v>13026</v>
      </c>
    </row>
    <row r="821" spans="1:19">
      <c r="A821" t="s">
        <v>6814</v>
      </c>
      <c r="B821" t="s">
        <v>6815</v>
      </c>
      <c r="C821" t="str">
        <f>TRIM(LEFT(B821, FIND(" ",B821, FIND(" ",B821, FIND(" ",B821)+1)+1)))</f>
        <v>Western Digital WD</v>
      </c>
      <c r="D821" t="s">
        <v>5122</v>
      </c>
      <c r="E821" s="6" t="str">
        <f t="shared" si="25"/>
        <v>Computers&amp;Accessories</v>
      </c>
      <c r="F821" s="2">
        <v>4449</v>
      </c>
      <c r="G821" s="4">
        <v>5734</v>
      </c>
      <c r="H821" s="4" t="str">
        <f>IF(Table1[[#This Row],[actual_price]]&lt;200, "&lt;₹200", IF(Table1[[#This Row],[actual_price]]&lt;=500, "₹200–₹500", "&gt;₹500"))</f>
        <v>&gt;₹500</v>
      </c>
      <c r="I821" s="1">
        <v>0.22</v>
      </c>
      <c r="J821">
        <v>4.4000000000000004</v>
      </c>
      <c r="K821" s="4">
        <v>25006</v>
      </c>
      <c r="L821" s="13">
        <f>Table1[[#This Row],[rating_count]]*Table1[[#This Row],[actual_price]]</f>
        <v>143384404</v>
      </c>
      <c r="M821" t="s">
        <v>6816</v>
      </c>
      <c r="N821" t="s">
        <v>6817</v>
      </c>
      <c r="O821" t="s">
        <v>6818</v>
      </c>
      <c r="P821" t="s">
        <v>6819</v>
      </c>
      <c r="Q821">
        <f t="shared" si="24"/>
        <v>8</v>
      </c>
      <c r="R821" t="s">
        <v>6820</v>
      </c>
      <c r="S821" t="s">
        <v>13055</v>
      </c>
    </row>
    <row r="822" spans="1:19">
      <c r="A822" t="s">
        <v>6823</v>
      </c>
      <c r="B822" t="s">
        <v>6824</v>
      </c>
      <c r="C822" t="str">
        <f>TRIM(LEFT(B822, FIND(" ",B822, FIND(" ",B822, FIND(" ",B822)+1)+1)))</f>
        <v>Redgear MP35 Speed-Type</v>
      </c>
      <c r="D822" t="s">
        <v>6007</v>
      </c>
      <c r="E822" s="6" t="str">
        <f t="shared" si="25"/>
        <v>Computers&amp;Accessories</v>
      </c>
      <c r="F822">
        <v>299</v>
      </c>
      <c r="G822" s="4">
        <v>550</v>
      </c>
      <c r="H822" s="4" t="str">
        <f>IF(Table1[[#This Row],[actual_price]]&lt;200, "&lt;₹200", IF(Table1[[#This Row],[actual_price]]&lt;=500, "₹200–₹500", "&gt;₹500"))</f>
        <v>&gt;₹500</v>
      </c>
      <c r="I822" s="1">
        <v>0.46</v>
      </c>
      <c r="J822">
        <v>4.5999999999999996</v>
      </c>
      <c r="K822" s="4">
        <v>33434</v>
      </c>
      <c r="L822" s="13">
        <f>Table1[[#This Row],[rating_count]]*Table1[[#This Row],[actual_price]]</f>
        <v>18388700</v>
      </c>
      <c r="M822" t="s">
        <v>6825</v>
      </c>
      <c r="N822" t="s">
        <v>6826</v>
      </c>
      <c r="O822" t="s">
        <v>6827</v>
      </c>
      <c r="P822" t="s">
        <v>6828</v>
      </c>
      <c r="Q822">
        <f t="shared" si="24"/>
        <v>8</v>
      </c>
      <c r="R822" t="s">
        <v>6829</v>
      </c>
      <c r="S822" t="s">
        <v>6830</v>
      </c>
    </row>
    <row r="823" spans="1:19">
      <c r="A823" t="s">
        <v>6833</v>
      </c>
      <c r="B823" t="s">
        <v>6834</v>
      </c>
      <c r="C823" t="str">
        <f>TRIM(LEFT(B823, FIND(" ",B823, FIND(" ",B823, FIND(" ",B823)+1)+1)))</f>
        <v>Lenovo 400 Wireless</v>
      </c>
      <c r="D823" t="s">
        <v>4845</v>
      </c>
      <c r="E823" s="6" t="str">
        <f t="shared" si="25"/>
        <v>Computers&amp;Accessories</v>
      </c>
      <c r="F823">
        <v>629</v>
      </c>
      <c r="G823" s="4">
        <v>1390</v>
      </c>
      <c r="H823" s="4" t="str">
        <f>IF(Table1[[#This Row],[actual_price]]&lt;200, "&lt;₹200", IF(Table1[[#This Row],[actual_price]]&lt;=500, "₹200–₹500", "&gt;₹500"))</f>
        <v>&gt;₹500</v>
      </c>
      <c r="I823" s="1">
        <v>0.55000000000000004</v>
      </c>
      <c r="J823">
        <v>4.4000000000000004</v>
      </c>
      <c r="K823" s="4">
        <v>6301</v>
      </c>
      <c r="L823" s="13">
        <f>Table1[[#This Row],[rating_count]]*Table1[[#This Row],[actual_price]]</f>
        <v>8758390</v>
      </c>
      <c r="M823" t="s">
        <v>6835</v>
      </c>
      <c r="N823" t="s">
        <v>6836</v>
      </c>
      <c r="O823" t="s">
        <v>6837</v>
      </c>
      <c r="P823" t="s">
        <v>6838</v>
      </c>
      <c r="Q823">
        <f t="shared" si="24"/>
        <v>8</v>
      </c>
      <c r="R823" t="s">
        <v>6839</v>
      </c>
      <c r="S823" t="s">
        <v>6840</v>
      </c>
    </row>
    <row r="824" spans="1:19">
      <c r="A824" t="s">
        <v>6843</v>
      </c>
      <c r="B824" t="s">
        <v>6844</v>
      </c>
      <c r="C824" t="str">
        <f>TRIM(LEFT(B824, FIND(" ",B824, FIND(" ",B824, FIND(" ",B824)+1)+1)))</f>
        <v>Logitech K480 Wireless</v>
      </c>
      <c r="D824" t="s">
        <v>5006</v>
      </c>
      <c r="E824" s="6" t="str">
        <f t="shared" si="25"/>
        <v>Computers&amp;Accessories</v>
      </c>
      <c r="F824" s="2">
        <v>2595</v>
      </c>
      <c r="G824" s="4">
        <v>3295</v>
      </c>
      <c r="H824" s="4" t="str">
        <f>IF(Table1[[#This Row],[actual_price]]&lt;200, "&lt;₹200", IF(Table1[[#This Row],[actual_price]]&lt;=500, "₹200–₹500", "&gt;₹500"))</f>
        <v>&gt;₹500</v>
      </c>
      <c r="I824" s="1">
        <v>0.21</v>
      </c>
      <c r="J824">
        <v>4.4000000000000004</v>
      </c>
      <c r="K824" s="4">
        <v>22618</v>
      </c>
      <c r="L824" s="13">
        <f>Table1[[#This Row],[rating_count]]*Table1[[#This Row],[actual_price]]</f>
        <v>74526310</v>
      </c>
      <c r="M824" t="s">
        <v>6845</v>
      </c>
      <c r="N824" t="s">
        <v>6846</v>
      </c>
      <c r="O824" t="s">
        <v>6847</v>
      </c>
      <c r="P824" t="s">
        <v>6848</v>
      </c>
      <c r="Q824">
        <f t="shared" si="24"/>
        <v>8</v>
      </c>
      <c r="R824" t="s">
        <v>6849</v>
      </c>
      <c r="S824" t="s">
        <v>6850</v>
      </c>
    </row>
    <row r="825" spans="1:19">
      <c r="A825" t="s">
        <v>320</v>
      </c>
      <c r="B825" t="s">
        <v>321</v>
      </c>
      <c r="C825" t="str">
        <f>TRIM(LEFT(B825, FIND(" ",B825, FIND(" ",B825, FIND(" ",B825)+1)+1)))</f>
        <v>Zoul USB C</v>
      </c>
      <c r="D825" t="s">
        <v>18</v>
      </c>
      <c r="E825" s="6" t="str">
        <f t="shared" si="25"/>
        <v>Computers&amp;Accessories</v>
      </c>
      <c r="F825">
        <v>389</v>
      </c>
      <c r="G825" s="4">
        <v>1099</v>
      </c>
      <c r="H825" s="4" t="str">
        <f>IF(Table1[[#This Row],[actual_price]]&lt;200, "&lt;₹200", IF(Table1[[#This Row],[actual_price]]&lt;=500, "₹200–₹500", "&gt;₹500"))</f>
        <v>&gt;₹500</v>
      </c>
      <c r="I825" s="1">
        <v>0.65</v>
      </c>
      <c r="J825">
        <v>4.3</v>
      </c>
      <c r="K825" s="4">
        <v>974</v>
      </c>
      <c r="L825" s="13">
        <f>Table1[[#This Row],[rating_count]]*Table1[[#This Row],[actual_price]]</f>
        <v>1070426</v>
      </c>
      <c r="M825" t="s">
        <v>322</v>
      </c>
      <c r="N825" t="s">
        <v>323</v>
      </c>
      <c r="O825" t="s">
        <v>324</v>
      </c>
      <c r="P825" t="s">
        <v>325</v>
      </c>
      <c r="Q825">
        <f t="shared" si="24"/>
        <v>8</v>
      </c>
      <c r="R825" t="s">
        <v>326</v>
      </c>
      <c r="S825" t="s">
        <v>327</v>
      </c>
    </row>
    <row r="826" spans="1:19">
      <c r="A826" t="s">
        <v>6855</v>
      </c>
      <c r="B826" t="s">
        <v>6856</v>
      </c>
      <c r="C826" t="str">
        <f>TRIM(LEFT(B826, FIND(" ",B826, FIND(" ",B826, FIND(" ",B826)+1)+1)))</f>
        <v>RESONATE RouterUPS CRU12V2A</v>
      </c>
      <c r="D826" t="s">
        <v>5443</v>
      </c>
      <c r="E826" s="6" t="str">
        <f t="shared" si="25"/>
        <v>Computers&amp;Accessories</v>
      </c>
      <c r="F826" s="2">
        <v>1799</v>
      </c>
      <c r="G826" s="4">
        <v>2911</v>
      </c>
      <c r="H826" s="4" t="str">
        <f>IF(Table1[[#This Row],[actual_price]]&lt;200, "&lt;₹200", IF(Table1[[#This Row],[actual_price]]&lt;=500, "₹200–₹500", "&gt;₹500"))</f>
        <v>&gt;₹500</v>
      </c>
      <c r="I826" s="1">
        <v>0.38</v>
      </c>
      <c r="J826">
        <v>4.3</v>
      </c>
      <c r="K826" s="4">
        <v>20342</v>
      </c>
      <c r="L826" s="13">
        <f>Table1[[#This Row],[rating_count]]*Table1[[#This Row],[actual_price]]</f>
        <v>59215562</v>
      </c>
      <c r="M826" t="s">
        <v>6857</v>
      </c>
      <c r="N826" t="s">
        <v>6858</v>
      </c>
      <c r="O826" t="s">
        <v>6859</v>
      </c>
      <c r="P826" t="s">
        <v>6860</v>
      </c>
      <c r="Q826">
        <f t="shared" si="24"/>
        <v>8</v>
      </c>
      <c r="R826" t="s">
        <v>6861</v>
      </c>
      <c r="S826" t="s">
        <v>6862</v>
      </c>
    </row>
    <row r="827" spans="1:19">
      <c r="A827" t="s">
        <v>6865</v>
      </c>
      <c r="B827" t="s">
        <v>6866</v>
      </c>
      <c r="C827" t="str">
        <f>TRIM(LEFT(B827, FIND(" ",B827, FIND(" ",B827, FIND(" ",B827)+1)+1)))</f>
        <v>3M Post-it Sticky</v>
      </c>
      <c r="D827" t="s">
        <v>5755</v>
      </c>
      <c r="E827" s="6" t="str">
        <f t="shared" si="25"/>
        <v>OfficeProducts</v>
      </c>
      <c r="F827">
        <v>90</v>
      </c>
      <c r="G827" s="4">
        <v>175</v>
      </c>
      <c r="H827" s="4" t="str">
        <f>IF(Table1[[#This Row],[actual_price]]&lt;200, "&lt;₹200", IF(Table1[[#This Row],[actual_price]]&lt;=500, "₹200–₹500", "&gt;₹500"))</f>
        <v>&lt;₹200</v>
      </c>
      <c r="I827" s="1">
        <v>0.49</v>
      </c>
      <c r="J827">
        <v>4.4000000000000004</v>
      </c>
      <c r="K827" s="4">
        <v>7429</v>
      </c>
      <c r="L827" s="13">
        <f>Table1[[#This Row],[rating_count]]*Table1[[#This Row],[actual_price]]</f>
        <v>1300075</v>
      </c>
      <c r="M827" t="s">
        <v>6867</v>
      </c>
      <c r="N827" t="s">
        <v>6868</v>
      </c>
      <c r="O827" t="s">
        <v>6869</v>
      </c>
      <c r="P827" t="s">
        <v>6870</v>
      </c>
      <c r="Q827">
        <f t="shared" si="24"/>
        <v>8</v>
      </c>
      <c r="R827" t="s">
        <v>6871</v>
      </c>
      <c r="S827" t="s">
        <v>6872</v>
      </c>
    </row>
    <row r="828" spans="1:19">
      <c r="A828" t="s">
        <v>6875</v>
      </c>
      <c r="B828" t="s">
        <v>6876</v>
      </c>
      <c r="C828" t="str">
        <f>TRIM(LEFT(B828, FIND(" ",B828, FIND(" ",B828, FIND(" ",B828)+1)+1)))</f>
        <v>OFIXO Multi-Purpose Laptop</v>
      </c>
      <c r="D828" t="s">
        <v>4876</v>
      </c>
      <c r="E828" s="6" t="str">
        <f t="shared" si="25"/>
        <v>Computers&amp;Accessories</v>
      </c>
      <c r="F828">
        <v>599</v>
      </c>
      <c r="G828" s="4">
        <v>599</v>
      </c>
      <c r="H828" s="4" t="str">
        <f>IF(Table1[[#This Row],[actual_price]]&lt;200, "&lt;₹200", IF(Table1[[#This Row],[actual_price]]&lt;=500, "₹200–₹500", "&gt;₹500"))</f>
        <v>&gt;₹500</v>
      </c>
      <c r="I828" s="1">
        <v>0</v>
      </c>
      <c r="J828">
        <v>4</v>
      </c>
      <c r="K828" s="4">
        <v>26423</v>
      </c>
      <c r="L828" s="13">
        <f>Table1[[#This Row],[rating_count]]*Table1[[#This Row],[actual_price]]</f>
        <v>15827377</v>
      </c>
      <c r="M828" t="s">
        <v>6877</v>
      </c>
      <c r="N828" t="s">
        <v>6878</v>
      </c>
      <c r="O828" t="s">
        <v>6879</v>
      </c>
      <c r="P828" t="s">
        <v>6880</v>
      </c>
      <c r="Q828">
        <f t="shared" si="24"/>
        <v>8</v>
      </c>
      <c r="R828" t="s">
        <v>6881</v>
      </c>
      <c r="S828" t="s">
        <v>6882</v>
      </c>
    </row>
    <row r="829" spans="1:19">
      <c r="A829" t="s">
        <v>6885</v>
      </c>
      <c r="B829" t="s">
        <v>6886</v>
      </c>
      <c r="C829" t="str">
        <f>TRIM(LEFT(B829, FIND(" ",B829, FIND(" ",B829, FIND(" ",B829)+1)+1)))</f>
        <v>Fire-Boltt Ninja Calling</v>
      </c>
      <c r="D829" t="s">
        <v>2948</v>
      </c>
      <c r="E829" s="6" t="str">
        <f t="shared" si="25"/>
        <v>Electronics</v>
      </c>
      <c r="F829" s="2">
        <v>1999</v>
      </c>
      <c r="G829" s="4">
        <v>7999</v>
      </c>
      <c r="H829" s="4" t="str">
        <f>IF(Table1[[#This Row],[actual_price]]&lt;200, "&lt;₹200", IF(Table1[[#This Row],[actual_price]]&lt;=500, "₹200–₹500", "&gt;₹500"))</f>
        <v>&gt;₹500</v>
      </c>
      <c r="I829" s="1">
        <v>0.75</v>
      </c>
      <c r="J829">
        <v>4.2</v>
      </c>
      <c r="K829" s="4">
        <v>31305</v>
      </c>
      <c r="L829" s="13">
        <f>Table1[[#This Row],[rating_count]]*Table1[[#This Row],[actual_price]]</f>
        <v>250408695</v>
      </c>
      <c r="M829" t="s">
        <v>6887</v>
      </c>
      <c r="N829" t="s">
        <v>6888</v>
      </c>
      <c r="O829" t="s">
        <v>6889</v>
      </c>
      <c r="P829" t="s">
        <v>6890</v>
      </c>
      <c r="Q829">
        <f t="shared" si="24"/>
        <v>8</v>
      </c>
      <c r="R829" t="s">
        <v>6891</v>
      </c>
      <c r="S829" t="s">
        <v>6892</v>
      </c>
    </row>
    <row r="830" spans="1:19">
      <c r="A830" t="s">
        <v>6895</v>
      </c>
      <c r="B830" t="s">
        <v>6896</v>
      </c>
      <c r="C830" t="str">
        <f>TRIM(LEFT(B830, FIND(" ",B830, FIND(" ",B830, FIND(" ",B830)+1)+1)))</f>
        <v>Airtel AMF-311WW Data</v>
      </c>
      <c r="D830" t="s">
        <v>6897</v>
      </c>
      <c r="E830" s="6" t="str">
        <f t="shared" si="25"/>
        <v>Computers&amp;Accessories</v>
      </c>
      <c r="F830" s="2">
        <v>2099</v>
      </c>
      <c r="G830" s="4">
        <v>3250</v>
      </c>
      <c r="H830" s="4" t="str">
        <f>IF(Table1[[#This Row],[actual_price]]&lt;200, "&lt;₹200", IF(Table1[[#This Row],[actual_price]]&lt;=500, "₹200–₹500", "&gt;₹500"))</f>
        <v>&gt;₹500</v>
      </c>
      <c r="I830" s="1">
        <v>0.35</v>
      </c>
      <c r="J830">
        <v>3.8</v>
      </c>
      <c r="K830" s="4">
        <v>11213</v>
      </c>
      <c r="L830" s="13">
        <f>Table1[[#This Row],[rating_count]]*Table1[[#This Row],[actual_price]]</f>
        <v>36442250</v>
      </c>
      <c r="M830" t="s">
        <v>6898</v>
      </c>
      <c r="N830" t="s">
        <v>6899</v>
      </c>
      <c r="O830" t="s">
        <v>6900</v>
      </c>
      <c r="P830" t="s">
        <v>6901</v>
      </c>
      <c r="Q830">
        <f t="shared" si="24"/>
        <v>8</v>
      </c>
      <c r="R830" t="s">
        <v>6902</v>
      </c>
      <c r="S830" t="s">
        <v>6903</v>
      </c>
    </row>
    <row r="831" spans="1:19">
      <c r="A831" t="s">
        <v>6906</v>
      </c>
      <c r="B831" t="s">
        <v>6907</v>
      </c>
      <c r="C831" t="str">
        <f>TRIM(LEFT(B831, FIND(" ",B831, FIND(" ",B831, FIND(" ",B831)+1)+1)))</f>
        <v>Gizga Essentials Laptop</v>
      </c>
      <c r="D831" t="s">
        <v>6908</v>
      </c>
      <c r="E831" s="6" t="str">
        <f t="shared" si="25"/>
        <v>Computers&amp;Accessories</v>
      </c>
      <c r="F831">
        <v>179</v>
      </c>
      <c r="G831" s="4">
        <v>499</v>
      </c>
      <c r="H831" s="4" t="str">
        <f>IF(Table1[[#This Row],[actual_price]]&lt;200, "&lt;₹200", IF(Table1[[#This Row],[actual_price]]&lt;=500, "₹200–₹500", "&gt;₹500"))</f>
        <v>₹200–₹500</v>
      </c>
      <c r="I831" s="1">
        <v>0.64</v>
      </c>
      <c r="J831">
        <v>4.0999999999999996</v>
      </c>
      <c r="K831" s="4">
        <v>10174</v>
      </c>
      <c r="L831" s="13">
        <f>Table1[[#This Row],[rating_count]]*Table1[[#This Row],[actual_price]]</f>
        <v>5076826</v>
      </c>
      <c r="M831" t="s">
        <v>6909</v>
      </c>
      <c r="N831" t="s">
        <v>6910</v>
      </c>
      <c r="O831" t="s">
        <v>6911</v>
      </c>
      <c r="P831" t="s">
        <v>6912</v>
      </c>
      <c r="Q831">
        <f t="shared" si="24"/>
        <v>8</v>
      </c>
      <c r="R831" t="s">
        <v>6913</v>
      </c>
      <c r="S831" t="s">
        <v>6914</v>
      </c>
    </row>
    <row r="832" spans="1:19">
      <c r="A832" t="s">
        <v>6917</v>
      </c>
      <c r="B832" t="s">
        <v>6918</v>
      </c>
      <c r="C832" t="str">
        <f>TRIM(LEFT(B832, FIND(" ",B832, FIND(" ",B832, FIND(" ",B832)+1)+1)))</f>
        <v>Logitech MK270r USB</v>
      </c>
      <c r="D832" t="s">
        <v>5102</v>
      </c>
      <c r="E832" s="6" t="str">
        <f t="shared" si="25"/>
        <v>Computers&amp;Accessories</v>
      </c>
      <c r="F832" s="2">
        <v>1345</v>
      </c>
      <c r="G832" s="4">
        <v>2295</v>
      </c>
      <c r="H832" s="4" t="str">
        <f>IF(Table1[[#This Row],[actual_price]]&lt;200, "&lt;₹200", IF(Table1[[#This Row],[actual_price]]&lt;=500, "₹200–₹500", "&gt;₹500"))</f>
        <v>&gt;₹500</v>
      </c>
      <c r="I832" s="1">
        <v>0.41</v>
      </c>
      <c r="J832">
        <v>4.2</v>
      </c>
      <c r="K832" s="4">
        <v>17413</v>
      </c>
      <c r="L832" s="13">
        <f>Table1[[#This Row],[rating_count]]*Table1[[#This Row],[actual_price]]</f>
        <v>39962835</v>
      </c>
      <c r="M832" t="s">
        <v>6919</v>
      </c>
      <c r="N832" t="s">
        <v>6920</v>
      </c>
      <c r="O832" t="s">
        <v>6921</v>
      </c>
      <c r="P832" t="s">
        <v>6922</v>
      </c>
      <c r="Q832">
        <f t="shared" si="24"/>
        <v>8</v>
      </c>
      <c r="R832" t="s">
        <v>6923</v>
      </c>
      <c r="S832" t="s">
        <v>6924</v>
      </c>
    </row>
    <row r="833" spans="1:19">
      <c r="A833" t="s">
        <v>6927</v>
      </c>
      <c r="B833" t="s">
        <v>6928</v>
      </c>
      <c r="C833" t="str">
        <f>TRIM(LEFT(B833, FIND(" ",B833, FIND(" ",B833, FIND(" ",B833)+1)+1)))</f>
        <v>DIGITEK¬Æ (DTR-200MT) (18</v>
      </c>
      <c r="D833" t="s">
        <v>5244</v>
      </c>
      <c r="E833" s="6" t="str">
        <f t="shared" si="25"/>
        <v>Electronics</v>
      </c>
      <c r="F833">
        <v>349</v>
      </c>
      <c r="G833" s="4">
        <v>995</v>
      </c>
      <c r="H833" s="4" t="str">
        <f>IF(Table1[[#This Row],[actual_price]]&lt;200, "&lt;₹200", IF(Table1[[#This Row],[actual_price]]&lt;=500, "₹200–₹500", "&gt;₹500"))</f>
        <v>&gt;₹500</v>
      </c>
      <c r="I833" s="1">
        <v>0.65</v>
      </c>
      <c r="J833">
        <v>4.2</v>
      </c>
      <c r="K833" s="4">
        <v>6676</v>
      </c>
      <c r="L833" s="13">
        <f>Table1[[#This Row],[rating_count]]*Table1[[#This Row],[actual_price]]</f>
        <v>6642620</v>
      </c>
      <c r="M833" t="s">
        <v>6929</v>
      </c>
      <c r="N833" t="s">
        <v>6930</v>
      </c>
      <c r="O833" t="s">
        <v>6931</v>
      </c>
      <c r="P833" t="s">
        <v>6932</v>
      </c>
      <c r="Q833">
        <f t="shared" si="24"/>
        <v>8</v>
      </c>
      <c r="R833" t="s">
        <v>6933</v>
      </c>
      <c r="S833" t="s">
        <v>6934</v>
      </c>
    </row>
    <row r="834" spans="1:19">
      <c r="A834" t="s">
        <v>6937</v>
      </c>
      <c r="B834" t="s">
        <v>6938</v>
      </c>
      <c r="C834" t="str">
        <f>TRIM(LEFT(B834, FIND(" ",B834, FIND(" ",B834, FIND(" ",B834)+1)+1)))</f>
        <v>FEDUS Cat6 Ethernet</v>
      </c>
      <c r="D834" t="s">
        <v>6340</v>
      </c>
      <c r="E834" s="6" t="str">
        <f t="shared" si="25"/>
        <v>Computers&amp;Accessories</v>
      </c>
      <c r="F834">
        <v>287</v>
      </c>
      <c r="G834" s="4">
        <v>499</v>
      </c>
      <c r="H834" s="4" t="str">
        <f>IF(Table1[[#This Row],[actual_price]]&lt;200, "&lt;₹200", IF(Table1[[#This Row],[actual_price]]&lt;=500, "₹200–₹500", "&gt;₹500"))</f>
        <v>₹200–₹500</v>
      </c>
      <c r="I834" s="1">
        <v>0.42</v>
      </c>
      <c r="J834">
        <v>4.4000000000000004</v>
      </c>
      <c r="K834" s="4">
        <v>8076</v>
      </c>
      <c r="L834" s="13">
        <f>Table1[[#This Row],[rating_count]]*Table1[[#This Row],[actual_price]]</f>
        <v>4029924</v>
      </c>
      <c r="M834" t="s">
        <v>6939</v>
      </c>
      <c r="N834" t="s">
        <v>6940</v>
      </c>
      <c r="O834" t="s">
        <v>6941</v>
      </c>
      <c r="P834" t="s">
        <v>6942</v>
      </c>
      <c r="Q834">
        <f t="shared" ref="Q834:Q897" si="26">IF(P834="",0,LEN(O834)-LEN(SUBSTITUTE(O834,",",""))+1)</f>
        <v>8</v>
      </c>
      <c r="R834" t="s">
        <v>6943</v>
      </c>
      <c r="S834" t="s">
        <v>6944</v>
      </c>
    </row>
    <row r="835" spans="1:19">
      <c r="A835" t="s">
        <v>330</v>
      </c>
      <c r="B835" t="s">
        <v>331</v>
      </c>
      <c r="C835" t="str">
        <f>TRIM(LEFT(B835, FIND(" ",B835, FIND(" ",B835, FIND(" ",B835)+1)+1)))</f>
        <v>Samsung Original Type</v>
      </c>
      <c r="D835" t="s">
        <v>18</v>
      </c>
      <c r="E835" s="6" t="str">
        <f t="shared" ref="E835:E898" si="27">LEFT(D835, FIND("|", D835 &amp; "|") - 1)</f>
        <v>Computers&amp;Accessories</v>
      </c>
      <c r="F835">
        <v>599</v>
      </c>
      <c r="G835" s="4">
        <v>599</v>
      </c>
      <c r="H835" s="4" t="str">
        <f>IF(Table1[[#This Row],[actual_price]]&lt;200, "&lt;₹200", IF(Table1[[#This Row],[actual_price]]&lt;=500, "₹200–₹500", "&gt;₹500"))</f>
        <v>&gt;₹500</v>
      </c>
      <c r="I835" s="1">
        <v>0</v>
      </c>
      <c r="J835">
        <v>4.3</v>
      </c>
      <c r="K835" s="4">
        <v>355</v>
      </c>
      <c r="L835" s="13">
        <f>Table1[[#This Row],[rating_count]]*Table1[[#This Row],[actual_price]]</f>
        <v>212645</v>
      </c>
      <c r="M835" t="s">
        <v>332</v>
      </c>
      <c r="N835" t="s">
        <v>333</v>
      </c>
      <c r="O835" t="s">
        <v>334</v>
      </c>
      <c r="P835" t="s">
        <v>335</v>
      </c>
      <c r="Q835">
        <f t="shared" si="26"/>
        <v>8</v>
      </c>
      <c r="R835" t="s">
        <v>336</v>
      </c>
      <c r="S835" t="s">
        <v>6947</v>
      </c>
    </row>
    <row r="836" spans="1:19">
      <c r="A836" t="s">
        <v>6950</v>
      </c>
      <c r="B836" t="s">
        <v>6951</v>
      </c>
      <c r="C836" t="str">
        <f>TRIM(LEFT(B836, FIND(" ",B836, FIND(" ",B836, FIND(" ",B836)+1)+1)))</f>
        <v>Kingston DataTraveler Exodia</v>
      </c>
      <c r="D836" t="s">
        <v>4834</v>
      </c>
      <c r="E836" s="6" t="str">
        <f t="shared" si="27"/>
        <v>Computers&amp;Accessories</v>
      </c>
      <c r="F836">
        <v>349</v>
      </c>
      <c r="G836" s="4">
        <v>450</v>
      </c>
      <c r="H836" s="4" t="str">
        <f>IF(Table1[[#This Row],[actual_price]]&lt;200, "&lt;₹200", IF(Table1[[#This Row],[actual_price]]&lt;=500, "₹200–₹500", "&gt;₹500"))</f>
        <v>₹200–₹500</v>
      </c>
      <c r="I836" s="1">
        <v>0.22</v>
      </c>
      <c r="J836">
        <v>4.0999999999999996</v>
      </c>
      <c r="K836" s="4">
        <v>18656</v>
      </c>
      <c r="L836" s="13">
        <f>Table1[[#This Row],[rating_count]]*Table1[[#This Row],[actual_price]]</f>
        <v>8395200</v>
      </c>
      <c r="M836" t="s">
        <v>6952</v>
      </c>
      <c r="N836" t="s">
        <v>6953</v>
      </c>
      <c r="O836" t="s">
        <v>6954</v>
      </c>
      <c r="P836" t="s">
        <v>6955</v>
      </c>
      <c r="Q836">
        <f t="shared" si="26"/>
        <v>8</v>
      </c>
      <c r="R836" t="s">
        <v>6956</v>
      </c>
      <c r="S836" t="s">
        <v>6957</v>
      </c>
    </row>
    <row r="837" spans="1:19">
      <c r="A837" t="s">
        <v>6960</v>
      </c>
      <c r="B837" t="s">
        <v>6961</v>
      </c>
      <c r="C837" t="str">
        <f>TRIM(LEFT(B837, FIND(" ",B837, FIND(" ",B837, FIND(" ",B837)+1)+1)))</f>
        <v>Duracell Rechargeable AA</v>
      </c>
      <c r="D837" t="s">
        <v>5047</v>
      </c>
      <c r="E837" s="6" t="str">
        <f t="shared" si="27"/>
        <v>Electronics</v>
      </c>
      <c r="F837">
        <v>879</v>
      </c>
      <c r="G837" s="4">
        <v>1109</v>
      </c>
      <c r="H837" s="4" t="str">
        <f>IF(Table1[[#This Row],[actual_price]]&lt;200, "&lt;₹200", IF(Table1[[#This Row],[actual_price]]&lt;=500, "₹200–₹500", "&gt;₹500"))</f>
        <v>&gt;₹500</v>
      </c>
      <c r="I837" s="1">
        <v>0.21</v>
      </c>
      <c r="J837">
        <v>4.4000000000000004</v>
      </c>
      <c r="K837" s="4">
        <v>31599</v>
      </c>
      <c r="L837" s="13">
        <f>Table1[[#This Row],[rating_count]]*Table1[[#This Row],[actual_price]]</f>
        <v>35043291</v>
      </c>
      <c r="M837" t="s">
        <v>6962</v>
      </c>
      <c r="N837" t="s">
        <v>6963</v>
      </c>
      <c r="O837" t="s">
        <v>6964</v>
      </c>
      <c r="P837" t="s">
        <v>6965</v>
      </c>
      <c r="Q837">
        <f t="shared" si="26"/>
        <v>8</v>
      </c>
      <c r="R837" t="s">
        <v>6966</v>
      </c>
      <c r="S837" t="s">
        <v>6967</v>
      </c>
    </row>
    <row r="838" spans="1:19">
      <c r="A838" t="s">
        <v>340</v>
      </c>
      <c r="B838" t="s">
        <v>341</v>
      </c>
      <c r="C838" t="str">
        <f>TRIM(LEFT(B838, FIND(" ",B838, FIND(" ",B838, FIND(" ",B838)+1)+1)))</f>
        <v>pTron Solero T351</v>
      </c>
      <c r="D838" t="s">
        <v>18</v>
      </c>
      <c r="E838" s="6" t="str">
        <f t="shared" si="27"/>
        <v>Computers&amp;Accessories</v>
      </c>
      <c r="F838">
        <v>199</v>
      </c>
      <c r="G838" s="4">
        <v>999</v>
      </c>
      <c r="H838" s="4" t="str">
        <f>IF(Table1[[#This Row],[actual_price]]&lt;200, "&lt;₹200", IF(Table1[[#This Row],[actual_price]]&lt;=500, "₹200–₹500", "&gt;₹500"))</f>
        <v>&gt;₹500</v>
      </c>
      <c r="I838" s="1">
        <v>0.8</v>
      </c>
      <c r="J838">
        <v>3.9</v>
      </c>
      <c r="K838" s="4">
        <v>1075</v>
      </c>
      <c r="L838" s="13">
        <f>Table1[[#This Row],[rating_count]]*Table1[[#This Row],[actual_price]]</f>
        <v>1073925</v>
      </c>
      <c r="M838" t="s">
        <v>342</v>
      </c>
      <c r="N838" t="s">
        <v>343</v>
      </c>
      <c r="O838" t="s">
        <v>344</v>
      </c>
      <c r="P838" t="s">
        <v>345</v>
      </c>
      <c r="Q838">
        <f t="shared" si="26"/>
        <v>8</v>
      </c>
      <c r="R838" t="s">
        <v>346</v>
      </c>
      <c r="S838" t="s">
        <v>347</v>
      </c>
    </row>
    <row r="839" spans="1:19">
      <c r="A839" t="s">
        <v>6971</v>
      </c>
      <c r="B839" t="s">
        <v>6972</v>
      </c>
      <c r="C839" t="str">
        <f>TRIM(LEFT(B839, FIND(" ",B839, FIND(" ",B839, FIND(" ",B839)+1)+1)))</f>
        <v>ENVIE¬Æ (AA10004PLNi-CD) AA</v>
      </c>
      <c r="D839" t="s">
        <v>5647</v>
      </c>
      <c r="E839" s="6" t="str">
        <f t="shared" si="27"/>
        <v>Electronics</v>
      </c>
      <c r="F839">
        <v>250</v>
      </c>
      <c r="G839" s="4">
        <v>250</v>
      </c>
      <c r="H839" s="4" t="str">
        <f>IF(Table1[[#This Row],[actual_price]]&lt;200, "&lt;₹200", IF(Table1[[#This Row],[actual_price]]&lt;=500, "₹200–₹500", "&gt;₹500"))</f>
        <v>₹200–₹500</v>
      </c>
      <c r="I839" s="1">
        <v>0</v>
      </c>
      <c r="J839">
        <v>3.9</v>
      </c>
      <c r="K839" s="4">
        <v>13971</v>
      </c>
      <c r="L839" s="13">
        <f>Table1[[#This Row],[rating_count]]*Table1[[#This Row],[actual_price]]</f>
        <v>3492750</v>
      </c>
      <c r="M839" t="s">
        <v>6973</v>
      </c>
      <c r="N839" t="s">
        <v>6974</v>
      </c>
      <c r="O839" t="s">
        <v>6975</v>
      </c>
      <c r="P839" t="s">
        <v>6976</v>
      </c>
      <c r="Q839">
        <f t="shared" si="26"/>
        <v>8</v>
      </c>
      <c r="R839" t="s">
        <v>6977</v>
      </c>
      <c r="S839" t="s">
        <v>13056</v>
      </c>
    </row>
    <row r="840" spans="1:19">
      <c r="A840" t="s">
        <v>6980</v>
      </c>
      <c r="B840" t="s">
        <v>6981</v>
      </c>
      <c r="C840" t="str">
        <f>TRIM(LEFT(B840, FIND(" ",B840, FIND(" ",B840, FIND(" ",B840)+1)+1)))</f>
        <v>ZEBRONICS Zeb-Buds 30</v>
      </c>
      <c r="D840" t="s">
        <v>3066</v>
      </c>
      <c r="E840" s="6" t="str">
        <f t="shared" si="27"/>
        <v>Electronics</v>
      </c>
      <c r="F840">
        <v>199</v>
      </c>
      <c r="G840" s="4">
        <v>499</v>
      </c>
      <c r="H840" s="4" t="str">
        <f>IF(Table1[[#This Row],[actual_price]]&lt;200, "&lt;₹200", IF(Table1[[#This Row],[actual_price]]&lt;=500, "₹200–₹500", "&gt;₹500"))</f>
        <v>₹200–₹500</v>
      </c>
      <c r="I840" s="1">
        <v>0.6</v>
      </c>
      <c r="J840">
        <v>3.6</v>
      </c>
      <c r="K840" s="4">
        <v>2492</v>
      </c>
      <c r="L840" s="13">
        <f>Table1[[#This Row],[rating_count]]*Table1[[#This Row],[actual_price]]</f>
        <v>1243508</v>
      </c>
      <c r="M840" t="s">
        <v>6982</v>
      </c>
      <c r="N840" t="s">
        <v>6983</v>
      </c>
      <c r="O840" t="s">
        <v>6984</v>
      </c>
      <c r="P840" t="s">
        <v>6985</v>
      </c>
      <c r="Q840">
        <f t="shared" si="26"/>
        <v>8</v>
      </c>
      <c r="R840" t="s">
        <v>6986</v>
      </c>
      <c r="S840" t="s">
        <v>6987</v>
      </c>
    </row>
    <row r="841" spans="1:19">
      <c r="A841" t="s">
        <v>356</v>
      </c>
      <c r="B841" t="s">
        <v>357</v>
      </c>
      <c r="C841" t="str">
        <f>TRIM(LEFT(B841, FIND(" ",B841, FIND(" ",B841, FIND(" ",B841)+1)+1)))</f>
        <v>Amazonbasics Nylon Braided</v>
      </c>
      <c r="D841" t="s">
        <v>18</v>
      </c>
      <c r="E841" s="6" t="str">
        <f t="shared" si="27"/>
        <v>Computers&amp;Accessories</v>
      </c>
      <c r="F841">
        <v>899</v>
      </c>
      <c r="G841" s="4">
        <v>1900</v>
      </c>
      <c r="H841" s="4" t="str">
        <f>IF(Table1[[#This Row],[actual_price]]&lt;200, "&lt;₹200", IF(Table1[[#This Row],[actual_price]]&lt;=500, "₹200–₹500", "&gt;₹500"))</f>
        <v>&gt;₹500</v>
      </c>
      <c r="I841" s="1">
        <v>0.53</v>
      </c>
      <c r="J841">
        <v>4.4000000000000004</v>
      </c>
      <c r="K841" s="4">
        <v>13552</v>
      </c>
      <c r="L841" s="13">
        <f>Table1[[#This Row],[rating_count]]*Table1[[#This Row],[actual_price]]</f>
        <v>25748800</v>
      </c>
      <c r="M841" t="s">
        <v>358</v>
      </c>
      <c r="N841" t="s">
        <v>359</v>
      </c>
      <c r="O841" t="s">
        <v>360</v>
      </c>
      <c r="P841" t="s">
        <v>361</v>
      </c>
      <c r="Q841">
        <f t="shared" si="26"/>
        <v>8</v>
      </c>
      <c r="R841" t="s">
        <v>362</v>
      </c>
      <c r="S841" t="s">
        <v>363</v>
      </c>
    </row>
    <row r="842" spans="1:19">
      <c r="A842" t="s">
        <v>366</v>
      </c>
      <c r="B842" t="s">
        <v>367</v>
      </c>
      <c r="C842" t="str">
        <f>TRIM(LEFT(B842, FIND(" ",B842, FIND(" ",B842, FIND(" ",B842)+1)+1)))</f>
        <v>Sounce 65W OnePlus</v>
      </c>
      <c r="D842" t="s">
        <v>18</v>
      </c>
      <c r="E842" s="6" t="str">
        <f t="shared" si="27"/>
        <v>Computers&amp;Accessories</v>
      </c>
      <c r="F842">
        <v>199</v>
      </c>
      <c r="G842" s="4">
        <v>999</v>
      </c>
      <c r="H842" s="4" t="str">
        <f>IF(Table1[[#This Row],[actual_price]]&lt;200, "&lt;₹200", IF(Table1[[#This Row],[actual_price]]&lt;=500, "₹200–₹500", "&gt;₹500"))</f>
        <v>&gt;₹500</v>
      </c>
      <c r="I842" s="1">
        <v>0.8</v>
      </c>
      <c r="J842">
        <v>4</v>
      </c>
      <c r="K842" s="4">
        <v>575</v>
      </c>
      <c r="L842" s="13">
        <f>Table1[[#This Row],[rating_count]]*Table1[[#This Row],[actual_price]]</f>
        <v>574425</v>
      </c>
      <c r="M842" t="s">
        <v>368</v>
      </c>
      <c r="N842" t="s">
        <v>369</v>
      </c>
      <c r="O842" t="s">
        <v>370</v>
      </c>
      <c r="P842" t="s">
        <v>371</v>
      </c>
      <c r="Q842">
        <f t="shared" si="26"/>
        <v>8</v>
      </c>
      <c r="R842" t="s">
        <v>372</v>
      </c>
      <c r="S842" t="s">
        <v>373</v>
      </c>
    </row>
    <row r="843" spans="1:19">
      <c r="A843" t="s">
        <v>6994</v>
      </c>
      <c r="B843" t="s">
        <v>6995</v>
      </c>
      <c r="C843" t="str">
        <f>TRIM(LEFT(B843, FIND(" ",B843, FIND(" ",B843, FIND(" ",B843)+1)+1)))</f>
        <v>LAPSTER Accessories Power</v>
      </c>
      <c r="D843" t="s">
        <v>6908</v>
      </c>
      <c r="E843" s="6" t="str">
        <f t="shared" si="27"/>
        <v>Computers&amp;Accessories</v>
      </c>
      <c r="F843">
        <v>149</v>
      </c>
      <c r="G843" s="4">
        <v>999</v>
      </c>
      <c r="H843" s="4" t="str">
        <f>IF(Table1[[#This Row],[actual_price]]&lt;200, "&lt;₹200", IF(Table1[[#This Row],[actual_price]]&lt;=500, "₹200–₹500", "&gt;₹500"))</f>
        <v>&gt;₹500</v>
      </c>
      <c r="I843" s="1">
        <v>0.85</v>
      </c>
      <c r="J843">
        <v>3.5</v>
      </c>
      <c r="K843" s="4">
        <v>2523</v>
      </c>
      <c r="L843" s="13">
        <f>Table1[[#This Row],[rating_count]]*Table1[[#This Row],[actual_price]]</f>
        <v>2520477</v>
      </c>
      <c r="M843" t="s">
        <v>6996</v>
      </c>
      <c r="N843" t="s">
        <v>6997</v>
      </c>
      <c r="O843" t="s">
        <v>6998</v>
      </c>
      <c r="P843" t="s">
        <v>6999</v>
      </c>
      <c r="Q843">
        <f t="shared" si="26"/>
        <v>8</v>
      </c>
      <c r="R843" t="s">
        <v>7000</v>
      </c>
      <c r="S843" t="s">
        <v>7001</v>
      </c>
    </row>
    <row r="844" spans="1:19">
      <c r="A844" t="s">
        <v>7004</v>
      </c>
      <c r="B844" t="s">
        <v>7005</v>
      </c>
      <c r="C844" t="str">
        <f>TRIM(LEFT(B844, FIND(" ",B844, FIND(" ",B844, FIND(" ",B844)+1)+1)))</f>
        <v>Portronics Ruffpad 12E</v>
      </c>
      <c r="D844" t="s">
        <v>4856</v>
      </c>
      <c r="E844" s="6" t="str">
        <f t="shared" si="27"/>
        <v>Computers&amp;Accessories</v>
      </c>
      <c r="F844">
        <v>469</v>
      </c>
      <c r="G844" s="4">
        <v>1499</v>
      </c>
      <c r="H844" s="4" t="str">
        <f>IF(Table1[[#This Row],[actual_price]]&lt;200, "&lt;₹200", IF(Table1[[#This Row],[actual_price]]&lt;=500, "₹200–₹500", "&gt;₹500"))</f>
        <v>&gt;₹500</v>
      </c>
      <c r="I844" s="1">
        <v>0.69</v>
      </c>
      <c r="J844">
        <v>4.0999999999999996</v>
      </c>
      <c r="K844" s="4">
        <v>352</v>
      </c>
      <c r="L844" s="13">
        <f>Table1[[#This Row],[rating_count]]*Table1[[#This Row],[actual_price]]</f>
        <v>527648</v>
      </c>
      <c r="M844" t="s">
        <v>7006</v>
      </c>
      <c r="N844" t="s">
        <v>7007</v>
      </c>
      <c r="O844" t="s">
        <v>7008</v>
      </c>
      <c r="P844" t="s">
        <v>7009</v>
      </c>
      <c r="Q844">
        <f t="shared" si="26"/>
        <v>8</v>
      </c>
      <c r="R844" t="s">
        <v>7010</v>
      </c>
      <c r="S844" t="s">
        <v>7011</v>
      </c>
    </row>
    <row r="845" spans="1:19">
      <c r="A845" t="s">
        <v>7014</v>
      </c>
      <c r="B845" t="s">
        <v>7015</v>
      </c>
      <c r="C845" t="str">
        <f>TRIM(LEFT(B845, FIND(" ",B845, FIND(" ",B845, FIND(" ",B845)+1)+1)))</f>
        <v>Verilux¬Æ USB C</v>
      </c>
      <c r="D845" t="s">
        <v>6103</v>
      </c>
      <c r="E845" s="6" t="str">
        <f t="shared" si="27"/>
        <v>Computers&amp;Accessories</v>
      </c>
      <c r="F845" s="2">
        <v>1187</v>
      </c>
      <c r="G845" s="4">
        <v>1929</v>
      </c>
      <c r="H845" s="4" t="str">
        <f>IF(Table1[[#This Row],[actual_price]]&lt;200, "&lt;₹200", IF(Table1[[#This Row],[actual_price]]&lt;=500, "₹200–₹500", "&gt;₹500"))</f>
        <v>&gt;₹500</v>
      </c>
      <c r="I845" s="1">
        <v>0.38</v>
      </c>
      <c r="J845">
        <v>4.0999999999999996</v>
      </c>
      <c r="K845" s="4">
        <v>1662</v>
      </c>
      <c r="L845" s="13">
        <f>Table1[[#This Row],[rating_count]]*Table1[[#This Row],[actual_price]]</f>
        <v>3205998</v>
      </c>
      <c r="M845" t="s">
        <v>7016</v>
      </c>
      <c r="N845" t="s">
        <v>7017</v>
      </c>
      <c r="O845" t="s">
        <v>7018</v>
      </c>
      <c r="P845" t="s">
        <v>7019</v>
      </c>
      <c r="Q845">
        <f t="shared" si="26"/>
        <v>8</v>
      </c>
      <c r="R845" t="s">
        <v>7020</v>
      </c>
      <c r="S845" t="s">
        <v>7021</v>
      </c>
    </row>
    <row r="846" spans="1:19">
      <c r="A846" t="s">
        <v>7024</v>
      </c>
      <c r="B846" t="s">
        <v>7025</v>
      </c>
      <c r="C846" t="str">
        <f>TRIM(LEFT(B846, FIND(" ",B846, FIND(" ",B846, FIND(" ",B846)+1)+1)))</f>
        <v>Zebronics Zeb Wonderbar</v>
      </c>
      <c r="D846" t="s">
        <v>7026</v>
      </c>
      <c r="E846" s="6" t="str">
        <f t="shared" si="27"/>
        <v>Computers&amp;Accessories</v>
      </c>
      <c r="F846">
        <v>849</v>
      </c>
      <c r="G846" s="4">
        <v>1499</v>
      </c>
      <c r="H846" s="4" t="str">
        <f>IF(Table1[[#This Row],[actual_price]]&lt;200, "&lt;₹200", IF(Table1[[#This Row],[actual_price]]&lt;=500, "₹200–₹500", "&gt;₹500"))</f>
        <v>&gt;₹500</v>
      </c>
      <c r="I846" s="1">
        <v>0.43</v>
      </c>
      <c r="J846">
        <v>4</v>
      </c>
      <c r="K846" s="4">
        <v>7352</v>
      </c>
      <c r="L846" s="13">
        <f>Table1[[#This Row],[rating_count]]*Table1[[#This Row],[actual_price]]</f>
        <v>11020648</v>
      </c>
      <c r="M846" t="s">
        <v>7027</v>
      </c>
      <c r="N846" t="s">
        <v>7028</v>
      </c>
      <c r="O846" t="s">
        <v>7029</v>
      </c>
      <c r="P846" t="s">
        <v>7030</v>
      </c>
      <c r="Q846">
        <f t="shared" si="26"/>
        <v>8</v>
      </c>
      <c r="R846" t="s">
        <v>7031</v>
      </c>
      <c r="S846" t="s">
        <v>7032</v>
      </c>
    </row>
    <row r="847" spans="1:19">
      <c r="A847" t="s">
        <v>7035</v>
      </c>
      <c r="B847" t="s">
        <v>7036</v>
      </c>
      <c r="C847" t="str">
        <f>TRIM(LEFT(B847, FIND(" ",B847, FIND(" ",B847, FIND(" ",B847)+1)+1)))</f>
        <v>HP Wired Mouse</v>
      </c>
      <c r="D847" t="s">
        <v>4845</v>
      </c>
      <c r="E847" s="6" t="str">
        <f t="shared" si="27"/>
        <v>Computers&amp;Accessories</v>
      </c>
      <c r="F847">
        <v>328</v>
      </c>
      <c r="G847" s="4">
        <v>399</v>
      </c>
      <c r="H847" s="4" t="str">
        <f>IF(Table1[[#This Row],[actual_price]]&lt;200, "&lt;₹200", IF(Table1[[#This Row],[actual_price]]&lt;=500, "₹200–₹500", "&gt;₹500"))</f>
        <v>₹200–₹500</v>
      </c>
      <c r="I847" s="1">
        <v>0.18</v>
      </c>
      <c r="J847">
        <v>4.0999999999999996</v>
      </c>
      <c r="K847" s="4">
        <v>3441</v>
      </c>
      <c r="L847" s="13">
        <f>Table1[[#This Row],[rating_count]]*Table1[[#This Row],[actual_price]]</f>
        <v>1372959</v>
      </c>
      <c r="M847" t="s">
        <v>7037</v>
      </c>
      <c r="N847" t="s">
        <v>7038</v>
      </c>
      <c r="O847" t="s">
        <v>7039</v>
      </c>
      <c r="P847" t="s">
        <v>7040</v>
      </c>
      <c r="Q847">
        <f t="shared" si="26"/>
        <v>8</v>
      </c>
      <c r="R847" t="s">
        <v>7041</v>
      </c>
      <c r="S847" t="s">
        <v>7042</v>
      </c>
    </row>
    <row r="848" spans="1:19">
      <c r="A848" t="s">
        <v>7045</v>
      </c>
      <c r="B848" t="s">
        <v>7046</v>
      </c>
      <c r="C848" t="str">
        <f>TRIM(LEFT(B848, FIND(" ",B848, FIND(" ",B848, FIND(" ",B848)+1)+1)))</f>
        <v>Anjaney Enterprise Smart</v>
      </c>
      <c r="D848" t="s">
        <v>4876</v>
      </c>
      <c r="E848" s="6" t="str">
        <f t="shared" si="27"/>
        <v>Computers&amp;Accessories</v>
      </c>
      <c r="F848">
        <v>269</v>
      </c>
      <c r="G848" s="4">
        <v>699</v>
      </c>
      <c r="H848" s="4" t="str">
        <f>IF(Table1[[#This Row],[actual_price]]&lt;200, "&lt;₹200", IF(Table1[[#This Row],[actual_price]]&lt;=500, "₹200–₹500", "&gt;₹500"))</f>
        <v>&gt;₹500</v>
      </c>
      <c r="I848" s="1">
        <v>0.62</v>
      </c>
      <c r="J848">
        <v>4</v>
      </c>
      <c r="K848" s="4">
        <v>93</v>
      </c>
      <c r="L848" s="13">
        <f>Table1[[#This Row],[rating_count]]*Table1[[#This Row],[actual_price]]</f>
        <v>65007</v>
      </c>
      <c r="M848" t="s">
        <v>7047</v>
      </c>
      <c r="N848" t="s">
        <v>7048</v>
      </c>
      <c r="O848" t="s">
        <v>7049</v>
      </c>
      <c r="P848" t="s">
        <v>7050</v>
      </c>
      <c r="Q848">
        <f t="shared" si="26"/>
        <v>8</v>
      </c>
      <c r="R848" t="s">
        <v>7051</v>
      </c>
      <c r="S848" t="s">
        <v>7052</v>
      </c>
    </row>
    <row r="849" spans="1:19">
      <c r="A849" t="s">
        <v>7055</v>
      </c>
      <c r="B849" t="s">
        <v>7056</v>
      </c>
      <c r="C849" t="str">
        <f>TRIM(LEFT(B849, FIND(" ",B849, FIND(" ",B849, FIND(" ",B849)+1)+1)))</f>
        <v>ENVIE ECR-20 Charger</v>
      </c>
      <c r="D849" t="s">
        <v>7057</v>
      </c>
      <c r="E849" s="6" t="str">
        <f t="shared" si="27"/>
        <v>Electronics</v>
      </c>
      <c r="F849">
        <v>299</v>
      </c>
      <c r="G849" s="4">
        <v>400</v>
      </c>
      <c r="H849" s="4" t="str">
        <f>IF(Table1[[#This Row],[actual_price]]&lt;200, "&lt;₹200", IF(Table1[[#This Row],[actual_price]]&lt;=500, "₹200–₹500", "&gt;₹500"))</f>
        <v>₹200–₹500</v>
      </c>
      <c r="I849" s="1">
        <v>0.25</v>
      </c>
      <c r="J849">
        <v>3.8</v>
      </c>
      <c r="K849" s="4">
        <v>40895</v>
      </c>
      <c r="L849" s="13">
        <f>Table1[[#This Row],[rating_count]]*Table1[[#This Row],[actual_price]]</f>
        <v>16358000</v>
      </c>
      <c r="M849" t="s">
        <v>7058</v>
      </c>
      <c r="N849" t="s">
        <v>7059</v>
      </c>
      <c r="O849" t="s">
        <v>7060</v>
      </c>
      <c r="P849" t="s">
        <v>7061</v>
      </c>
      <c r="Q849">
        <f t="shared" si="26"/>
        <v>8</v>
      </c>
      <c r="R849" t="s">
        <v>7062</v>
      </c>
      <c r="S849" t="s">
        <v>7063</v>
      </c>
    </row>
    <row r="850" spans="1:19">
      <c r="A850" t="s">
        <v>7066</v>
      </c>
      <c r="B850" t="s">
        <v>7067</v>
      </c>
      <c r="C850" t="str">
        <f>TRIM(LEFT(B850, FIND(" ",B850, FIND(" ",B850, FIND(" ",B850)+1)+1)))</f>
        <v>ProElite Faux Leather</v>
      </c>
      <c r="D850" t="s">
        <v>7068</v>
      </c>
      <c r="E850" s="6" t="str">
        <f t="shared" si="27"/>
        <v>Computers&amp;Accessories</v>
      </c>
      <c r="F850">
        <v>549</v>
      </c>
      <c r="G850" s="4">
        <v>1499</v>
      </c>
      <c r="H850" s="4" t="str">
        <f>IF(Table1[[#This Row],[actual_price]]&lt;200, "&lt;₹200", IF(Table1[[#This Row],[actual_price]]&lt;=500, "₹200–₹500", "&gt;₹500"))</f>
        <v>&gt;₹500</v>
      </c>
      <c r="I850" s="1">
        <v>0.63</v>
      </c>
      <c r="J850">
        <v>4.3</v>
      </c>
      <c r="K850" s="4">
        <v>11006</v>
      </c>
      <c r="L850" s="13">
        <f>Table1[[#This Row],[rating_count]]*Table1[[#This Row],[actual_price]]</f>
        <v>16497994</v>
      </c>
      <c r="M850" t="s">
        <v>7069</v>
      </c>
      <c r="N850" t="s">
        <v>7070</v>
      </c>
      <c r="O850" t="s">
        <v>7071</v>
      </c>
      <c r="P850" t="s">
        <v>7072</v>
      </c>
      <c r="Q850">
        <f t="shared" si="26"/>
        <v>8</v>
      </c>
      <c r="R850" t="s">
        <v>7073</v>
      </c>
      <c r="S850" t="s">
        <v>7074</v>
      </c>
    </row>
    <row r="851" spans="1:19">
      <c r="A851" t="s">
        <v>7077</v>
      </c>
      <c r="B851" t="s">
        <v>7078</v>
      </c>
      <c r="C851" t="str">
        <f>TRIM(LEFT(B851, FIND(" ",B851, FIND(" ",B851, FIND(" ",B851)+1)+1)))</f>
        <v>Classmate Pulse 6</v>
      </c>
      <c r="D851" t="s">
        <v>5623</v>
      </c>
      <c r="E851" s="6" t="str">
        <f t="shared" si="27"/>
        <v>OfficeProducts</v>
      </c>
      <c r="F851">
        <v>114</v>
      </c>
      <c r="G851" s="4">
        <v>120</v>
      </c>
      <c r="H851" s="4" t="str">
        <f>IF(Table1[[#This Row],[actual_price]]&lt;200, "&lt;₹200", IF(Table1[[#This Row],[actual_price]]&lt;=500, "₹200–₹500", "&gt;₹500"))</f>
        <v>&lt;₹200</v>
      </c>
      <c r="I851" s="1">
        <v>0.05</v>
      </c>
      <c r="J851">
        <v>4.2</v>
      </c>
      <c r="K851" s="4">
        <v>8938</v>
      </c>
      <c r="L851" s="13">
        <f>Table1[[#This Row],[rating_count]]*Table1[[#This Row],[actual_price]]</f>
        <v>1072560</v>
      </c>
      <c r="M851" t="s">
        <v>7079</v>
      </c>
      <c r="N851" t="s">
        <v>7080</v>
      </c>
      <c r="O851" t="s">
        <v>7081</v>
      </c>
      <c r="P851" t="s">
        <v>7082</v>
      </c>
      <c r="Q851">
        <f t="shared" si="26"/>
        <v>8</v>
      </c>
      <c r="R851" t="s">
        <v>7083</v>
      </c>
      <c r="S851" t="s">
        <v>7084</v>
      </c>
    </row>
    <row r="852" spans="1:19">
      <c r="A852" t="s">
        <v>7087</v>
      </c>
      <c r="B852" t="s">
        <v>7088</v>
      </c>
      <c r="C852" t="str">
        <f>TRIM(LEFT(B852, FIND(" ",B852, FIND(" ",B852, FIND(" ",B852)+1)+1)))</f>
        <v>Pentonic Multicolor Ball</v>
      </c>
      <c r="D852" t="s">
        <v>7089</v>
      </c>
      <c r="E852" s="6" t="str">
        <f t="shared" si="27"/>
        <v>OfficeProducts</v>
      </c>
      <c r="F852">
        <v>120</v>
      </c>
      <c r="G852" s="4">
        <v>120</v>
      </c>
      <c r="H852" s="4" t="str">
        <f>IF(Table1[[#This Row],[actual_price]]&lt;200, "&lt;₹200", IF(Table1[[#This Row],[actual_price]]&lt;=500, "₹200–₹500", "&gt;₹500"))</f>
        <v>&lt;₹200</v>
      </c>
      <c r="I852" s="1">
        <v>0</v>
      </c>
      <c r="J852">
        <v>4.0999999999999996</v>
      </c>
      <c r="K852" s="4">
        <v>4308</v>
      </c>
      <c r="L852" s="13">
        <f>Table1[[#This Row],[rating_count]]*Table1[[#This Row],[actual_price]]</f>
        <v>516960</v>
      </c>
      <c r="M852" t="s">
        <v>7090</v>
      </c>
      <c r="N852" t="s">
        <v>7091</v>
      </c>
      <c r="O852" t="s">
        <v>7092</v>
      </c>
      <c r="P852" t="s">
        <v>7093</v>
      </c>
      <c r="Q852">
        <f t="shared" si="26"/>
        <v>8</v>
      </c>
      <c r="R852" t="s">
        <v>7094</v>
      </c>
      <c r="S852" t="s">
        <v>7095</v>
      </c>
    </row>
    <row r="853" spans="1:19">
      <c r="A853" t="s">
        <v>386</v>
      </c>
      <c r="B853" t="s">
        <v>387</v>
      </c>
      <c r="C853" t="str">
        <f>TRIM(LEFT(B853, FIND(" ",B853, FIND(" ",B853, FIND(" ",B853)+1)+1)))</f>
        <v>Duracell Type C</v>
      </c>
      <c r="D853" t="s">
        <v>18</v>
      </c>
      <c r="E853" s="6" t="str">
        <f t="shared" si="27"/>
        <v>Computers&amp;Accessories</v>
      </c>
      <c r="F853">
        <v>970</v>
      </c>
      <c r="G853" s="4">
        <v>1999</v>
      </c>
      <c r="H853" s="4" t="str">
        <f>IF(Table1[[#This Row],[actual_price]]&lt;200, "&lt;₹200", IF(Table1[[#This Row],[actual_price]]&lt;=500, "₹200–₹500", "&gt;₹500"))</f>
        <v>&gt;₹500</v>
      </c>
      <c r="I853" s="1">
        <v>0.51</v>
      </c>
      <c r="J853">
        <v>4.2</v>
      </c>
      <c r="K853" s="4">
        <v>462</v>
      </c>
      <c r="L853" s="13">
        <f>Table1[[#This Row],[rating_count]]*Table1[[#This Row],[actual_price]]</f>
        <v>923538</v>
      </c>
      <c r="M853" t="s">
        <v>388</v>
      </c>
      <c r="N853" t="s">
        <v>389</v>
      </c>
      <c r="O853" t="s">
        <v>390</v>
      </c>
      <c r="P853" t="s">
        <v>391</v>
      </c>
      <c r="Q853">
        <f t="shared" si="26"/>
        <v>8</v>
      </c>
      <c r="R853" t="s">
        <v>392</v>
      </c>
      <c r="S853" t="s">
        <v>393</v>
      </c>
    </row>
    <row r="854" spans="1:19">
      <c r="A854" t="s">
        <v>396</v>
      </c>
      <c r="B854" t="s">
        <v>397</v>
      </c>
      <c r="C854" t="str">
        <f>TRIM(LEFT(B854, FIND(" ",B854, FIND(" ",B854, FIND(" ",B854)+1)+1)))</f>
        <v>AmazonBasics USB 2.0</v>
      </c>
      <c r="D854" t="s">
        <v>18</v>
      </c>
      <c r="E854" s="6" t="str">
        <f t="shared" si="27"/>
        <v>Computers&amp;Accessories</v>
      </c>
      <c r="F854">
        <v>209</v>
      </c>
      <c r="G854" s="4">
        <v>695</v>
      </c>
      <c r="H854" s="4" t="str">
        <f>IF(Table1[[#This Row],[actual_price]]&lt;200, "&lt;₹200", IF(Table1[[#This Row],[actual_price]]&lt;=500, "₹200–₹500", "&gt;₹500"))</f>
        <v>&gt;₹500</v>
      </c>
      <c r="I854" s="1">
        <v>0.7</v>
      </c>
      <c r="J854">
        <v>4.5</v>
      </c>
      <c r="K854" s="4">
        <v>107686</v>
      </c>
      <c r="L854" s="13">
        <f>Table1[[#This Row],[rating_count]]*Table1[[#This Row],[actual_price]]</f>
        <v>74841770</v>
      </c>
      <c r="M854" t="s">
        <v>398</v>
      </c>
      <c r="N854" t="s">
        <v>399</v>
      </c>
      <c r="O854" t="s">
        <v>400</v>
      </c>
      <c r="P854" t="s">
        <v>401</v>
      </c>
      <c r="Q854">
        <f t="shared" si="26"/>
        <v>8</v>
      </c>
      <c r="R854" t="s">
        <v>402</v>
      </c>
      <c r="S854" t="s">
        <v>403</v>
      </c>
    </row>
    <row r="855" spans="1:19">
      <c r="A855" t="s">
        <v>7101</v>
      </c>
      <c r="B855" t="s">
        <v>7102</v>
      </c>
      <c r="C855" t="str">
        <f>TRIM(LEFT(B855, FIND(" ",B855, FIND(" ",B855, FIND(" ",B855)+1)+1)))</f>
        <v>Logitech Pebble M350</v>
      </c>
      <c r="D855" t="s">
        <v>4845</v>
      </c>
      <c r="E855" s="6" t="str">
        <f t="shared" si="27"/>
        <v>Computers&amp;Accessories</v>
      </c>
      <c r="F855" s="2">
        <v>1490</v>
      </c>
      <c r="G855" s="4">
        <v>2295</v>
      </c>
      <c r="H855" s="4" t="str">
        <f>IF(Table1[[#This Row],[actual_price]]&lt;200, "&lt;₹200", IF(Table1[[#This Row],[actual_price]]&lt;=500, "₹200–₹500", "&gt;₹500"))</f>
        <v>&gt;₹500</v>
      </c>
      <c r="I855" s="1">
        <v>0.35</v>
      </c>
      <c r="J855">
        <v>4.5999999999999996</v>
      </c>
      <c r="K855" s="4">
        <v>10652</v>
      </c>
      <c r="L855" s="13">
        <f>Table1[[#This Row],[rating_count]]*Table1[[#This Row],[actual_price]]</f>
        <v>24446340</v>
      </c>
      <c r="M855" t="s">
        <v>7103</v>
      </c>
      <c r="N855" t="s">
        <v>7104</v>
      </c>
      <c r="O855" t="s">
        <v>7105</v>
      </c>
      <c r="P855" t="s">
        <v>7106</v>
      </c>
      <c r="Q855">
        <f t="shared" si="26"/>
        <v>8</v>
      </c>
      <c r="R855" t="s">
        <v>7107</v>
      </c>
      <c r="S855" t="s">
        <v>7108</v>
      </c>
    </row>
    <row r="856" spans="1:19">
      <c r="A856" t="s">
        <v>7111</v>
      </c>
      <c r="B856" t="s">
        <v>7112</v>
      </c>
      <c r="C856" t="str">
        <f>TRIM(LEFT(B856, FIND(" ",B856, FIND(" ",B856, FIND(" ",B856)+1)+1)))</f>
        <v>Apsara Platinum Pencils</v>
      </c>
      <c r="D856" t="s">
        <v>7113</v>
      </c>
      <c r="E856" s="6" t="str">
        <f t="shared" si="27"/>
        <v>Home&amp;Kitchen</v>
      </c>
      <c r="F856">
        <v>99</v>
      </c>
      <c r="G856" s="4">
        <v>99</v>
      </c>
      <c r="H856" s="4" t="str">
        <f>IF(Table1[[#This Row],[actual_price]]&lt;200, "&lt;₹200", IF(Table1[[#This Row],[actual_price]]&lt;=500, "₹200–₹500", "&gt;₹500"))</f>
        <v>&lt;₹200</v>
      </c>
      <c r="I856" s="1">
        <v>0</v>
      </c>
      <c r="J856">
        <v>4.3</v>
      </c>
      <c r="K856" s="4">
        <v>5036</v>
      </c>
      <c r="L856" s="13">
        <f>Table1[[#This Row],[rating_count]]*Table1[[#This Row],[actual_price]]</f>
        <v>498564</v>
      </c>
      <c r="M856" t="s">
        <v>7114</v>
      </c>
      <c r="N856" t="s">
        <v>7115</v>
      </c>
      <c r="O856" t="s">
        <v>7116</v>
      </c>
      <c r="P856" t="s">
        <v>7117</v>
      </c>
      <c r="Q856">
        <f t="shared" si="26"/>
        <v>8</v>
      </c>
      <c r="R856" t="s">
        <v>7118</v>
      </c>
      <c r="S856" t="s">
        <v>7119</v>
      </c>
    </row>
    <row r="857" spans="1:19">
      <c r="A857" t="s">
        <v>7122</v>
      </c>
      <c r="B857" t="s">
        <v>7123</v>
      </c>
      <c r="C857" t="str">
        <f>TRIM(LEFT(B857, FIND(" ",B857, FIND(" ",B857, FIND(" ",B857)+1)+1)))</f>
        <v>Zebronics Zeb-Power Wired</v>
      </c>
      <c r="D857" t="s">
        <v>4845</v>
      </c>
      <c r="E857" s="6" t="str">
        <f t="shared" si="27"/>
        <v>Computers&amp;Accessories</v>
      </c>
      <c r="F857">
        <v>149</v>
      </c>
      <c r="G857" s="4">
        <v>249</v>
      </c>
      <c r="H857" s="4" t="str">
        <f>IF(Table1[[#This Row],[actual_price]]&lt;200, "&lt;₹200", IF(Table1[[#This Row],[actual_price]]&lt;=500, "₹200–₹500", "&gt;₹500"))</f>
        <v>₹200–₹500</v>
      </c>
      <c r="I857" s="1">
        <v>0.4</v>
      </c>
      <c r="J857">
        <v>4</v>
      </c>
      <c r="K857" s="4">
        <v>5057</v>
      </c>
      <c r="L857" s="13">
        <f>Table1[[#This Row],[rating_count]]*Table1[[#This Row],[actual_price]]</f>
        <v>1259193</v>
      </c>
      <c r="M857" t="s">
        <v>7124</v>
      </c>
      <c r="N857" t="s">
        <v>7125</v>
      </c>
      <c r="O857" t="s">
        <v>7126</v>
      </c>
      <c r="P857" t="s">
        <v>7127</v>
      </c>
      <c r="Q857">
        <f t="shared" si="26"/>
        <v>8</v>
      </c>
      <c r="R857" t="s">
        <v>7128</v>
      </c>
      <c r="S857" t="s">
        <v>7129</v>
      </c>
    </row>
    <row r="858" spans="1:19">
      <c r="A858" t="s">
        <v>7132</v>
      </c>
      <c r="B858" t="s">
        <v>7133</v>
      </c>
      <c r="C858" t="str">
        <f>TRIM(LEFT(B858, FIND(" ",B858, FIND(" ",B858, FIND(" ",B858)+1)+1)))</f>
        <v>Ant Esports GM320</v>
      </c>
      <c r="D858" t="s">
        <v>5336</v>
      </c>
      <c r="E858" s="6" t="str">
        <f t="shared" si="27"/>
        <v>Computers&amp;Accessories</v>
      </c>
      <c r="F858">
        <v>575</v>
      </c>
      <c r="G858" s="4">
        <v>2799</v>
      </c>
      <c r="H858" s="4" t="str">
        <f>IF(Table1[[#This Row],[actual_price]]&lt;200, "&lt;₹200", IF(Table1[[#This Row],[actual_price]]&lt;=500, "₹200–₹500", "&gt;₹500"))</f>
        <v>&gt;₹500</v>
      </c>
      <c r="I858" s="1">
        <v>0.79</v>
      </c>
      <c r="J858">
        <v>4.2</v>
      </c>
      <c r="K858" s="4">
        <v>8537</v>
      </c>
      <c r="L858" s="13">
        <f>Table1[[#This Row],[rating_count]]*Table1[[#This Row],[actual_price]]</f>
        <v>23895063</v>
      </c>
      <c r="M858" t="s">
        <v>7134</v>
      </c>
      <c r="N858" t="s">
        <v>7135</v>
      </c>
      <c r="O858" t="s">
        <v>7136</v>
      </c>
      <c r="P858" t="s">
        <v>7137</v>
      </c>
      <c r="Q858">
        <f t="shared" si="26"/>
        <v>8</v>
      </c>
      <c r="R858" t="s">
        <v>7138</v>
      </c>
      <c r="S858" t="s">
        <v>13057</v>
      </c>
    </row>
    <row r="859" spans="1:19">
      <c r="A859" t="s">
        <v>435</v>
      </c>
      <c r="B859" t="s">
        <v>436</v>
      </c>
      <c r="C859" t="str">
        <f>TRIM(LEFT(B859, FIND(" ",B859, FIND(" ",B859, FIND(" ",B859)+1)+1)))</f>
        <v>Wecool Nylon Braided</v>
      </c>
      <c r="D859" t="s">
        <v>18</v>
      </c>
      <c r="E859" s="6" t="str">
        <f t="shared" si="27"/>
        <v>Computers&amp;Accessories</v>
      </c>
      <c r="F859">
        <v>333</v>
      </c>
      <c r="G859" s="4">
        <v>999</v>
      </c>
      <c r="H859" s="4" t="str">
        <f>IF(Table1[[#This Row],[actual_price]]&lt;200, "&lt;₹200", IF(Table1[[#This Row],[actual_price]]&lt;=500, "₹200–₹500", "&gt;₹500"))</f>
        <v>&gt;₹500</v>
      </c>
      <c r="I859" s="1">
        <v>0.67</v>
      </c>
      <c r="J859">
        <v>3.3</v>
      </c>
      <c r="K859" s="4">
        <v>9792</v>
      </c>
      <c r="L859" s="13">
        <f>Table1[[#This Row],[rating_count]]*Table1[[#This Row],[actual_price]]</f>
        <v>9782208</v>
      </c>
      <c r="M859" t="s">
        <v>437</v>
      </c>
      <c r="N859" t="s">
        <v>438</v>
      </c>
      <c r="O859" t="s">
        <v>439</v>
      </c>
      <c r="P859" t="s">
        <v>440</v>
      </c>
      <c r="Q859">
        <f t="shared" si="26"/>
        <v>8</v>
      </c>
      <c r="R859" t="s">
        <v>441</v>
      </c>
      <c r="S859" t="s">
        <v>442</v>
      </c>
    </row>
    <row r="860" spans="1:19">
      <c r="A860" t="s">
        <v>7142</v>
      </c>
      <c r="B860" t="s">
        <v>7143</v>
      </c>
      <c r="C860" t="str">
        <f>TRIM(LEFT(B860, FIND(" ",B860, FIND(" ",B860, FIND(" ",B860)+1)+1)))</f>
        <v>Pilot V7 Liquid</v>
      </c>
      <c r="D860" t="s">
        <v>6314</v>
      </c>
      <c r="E860" s="6" t="str">
        <f t="shared" si="27"/>
        <v>OfficeProducts</v>
      </c>
      <c r="F860">
        <v>178</v>
      </c>
      <c r="G860" s="4">
        <v>210</v>
      </c>
      <c r="H860" s="4" t="str">
        <f>IF(Table1[[#This Row],[actual_price]]&lt;200, "&lt;₹200", IF(Table1[[#This Row],[actual_price]]&lt;=500, "₹200–₹500", "&gt;₹500"))</f>
        <v>₹200–₹500</v>
      </c>
      <c r="I860" s="1">
        <v>0.15</v>
      </c>
      <c r="J860">
        <v>4.3</v>
      </c>
      <c r="K860" s="4">
        <v>2450</v>
      </c>
      <c r="L860" s="13">
        <f>Table1[[#This Row],[rating_count]]*Table1[[#This Row],[actual_price]]</f>
        <v>514500</v>
      </c>
      <c r="M860" t="s">
        <v>7144</v>
      </c>
      <c r="N860" t="s">
        <v>7145</v>
      </c>
      <c r="O860" t="s">
        <v>7146</v>
      </c>
      <c r="P860" t="s">
        <v>7147</v>
      </c>
      <c r="Q860">
        <f t="shared" si="26"/>
        <v>8</v>
      </c>
      <c r="R860" t="s">
        <v>7148</v>
      </c>
      <c r="S860" t="s">
        <v>7149</v>
      </c>
    </row>
    <row r="861" spans="1:19">
      <c r="A861" t="s">
        <v>7152</v>
      </c>
      <c r="B861" t="s">
        <v>7153</v>
      </c>
      <c r="C861" t="str">
        <f>TRIM(LEFT(B861, FIND(" ",B861, FIND(" ",B861, FIND(" ",B861)+1)+1)))</f>
        <v>boAt Airdopes 191G</v>
      </c>
      <c r="D861" t="s">
        <v>3066</v>
      </c>
      <c r="E861" s="6" t="str">
        <f t="shared" si="27"/>
        <v>Electronics</v>
      </c>
      <c r="F861" s="2">
        <v>1599</v>
      </c>
      <c r="G861" s="4">
        <v>3490</v>
      </c>
      <c r="H861" s="4" t="str">
        <f>IF(Table1[[#This Row],[actual_price]]&lt;200, "&lt;₹200", IF(Table1[[#This Row],[actual_price]]&lt;=500, "₹200–₹500", "&gt;₹500"))</f>
        <v>&gt;₹500</v>
      </c>
      <c r="I861" s="1">
        <v>0.54</v>
      </c>
      <c r="J861">
        <v>3.7</v>
      </c>
      <c r="K861" s="4">
        <v>676</v>
      </c>
      <c r="L861" s="13">
        <f>Table1[[#This Row],[rating_count]]*Table1[[#This Row],[actual_price]]</f>
        <v>2359240</v>
      </c>
      <c r="M861" t="s">
        <v>7154</v>
      </c>
      <c r="N861" t="s">
        <v>7155</v>
      </c>
      <c r="O861" t="s">
        <v>7156</v>
      </c>
      <c r="P861" t="s">
        <v>7157</v>
      </c>
      <c r="Q861">
        <f t="shared" si="26"/>
        <v>8</v>
      </c>
      <c r="R861" t="s">
        <v>7158</v>
      </c>
      <c r="S861" t="s">
        <v>7159</v>
      </c>
    </row>
    <row r="862" spans="1:19">
      <c r="A862" t="s">
        <v>7162</v>
      </c>
      <c r="B862" t="s">
        <v>7163</v>
      </c>
      <c r="C862" t="str">
        <f>TRIM(LEFT(B862, FIND(" ",B862, FIND(" ",B862, FIND(" ",B862)+1)+1)))</f>
        <v>Boult Audio BassBuds</v>
      </c>
      <c r="D862" t="s">
        <v>3066</v>
      </c>
      <c r="E862" s="6" t="str">
        <f t="shared" si="27"/>
        <v>Electronics</v>
      </c>
      <c r="F862">
        <v>499</v>
      </c>
      <c r="G862" s="4">
        <v>1299</v>
      </c>
      <c r="H862" s="4" t="str">
        <f>IF(Table1[[#This Row],[actual_price]]&lt;200, "&lt;₹200", IF(Table1[[#This Row],[actual_price]]&lt;=500, "₹200–₹500", "&gt;₹500"))</f>
        <v>&gt;₹500</v>
      </c>
      <c r="I862" s="1">
        <v>0.62</v>
      </c>
      <c r="J862">
        <v>3.9</v>
      </c>
      <c r="K862" s="4">
        <v>1173</v>
      </c>
      <c r="L862" s="13">
        <f>Table1[[#This Row],[rating_count]]*Table1[[#This Row],[actual_price]]</f>
        <v>1523727</v>
      </c>
      <c r="M862" t="s">
        <v>7164</v>
      </c>
      <c r="N862" t="s">
        <v>7165</v>
      </c>
      <c r="O862" t="s">
        <v>7166</v>
      </c>
      <c r="P862" t="s">
        <v>7167</v>
      </c>
      <c r="Q862">
        <f t="shared" si="26"/>
        <v>8</v>
      </c>
      <c r="R862" t="s">
        <v>7168</v>
      </c>
      <c r="S862" t="s">
        <v>7169</v>
      </c>
    </row>
    <row r="863" spans="1:19">
      <c r="A863" t="s">
        <v>7172</v>
      </c>
      <c r="B863" t="s">
        <v>7173</v>
      </c>
      <c r="C863" t="str">
        <f>TRIM(LEFT(B863, FIND(" ",B863, FIND(" ",B863, FIND(" ",B863)+1)+1)))</f>
        <v>IT2M Designer Mouse</v>
      </c>
      <c r="D863" t="s">
        <v>5358</v>
      </c>
      <c r="E863" s="6" t="str">
        <f t="shared" si="27"/>
        <v>Computers&amp;Accessories</v>
      </c>
      <c r="F863">
        <v>199</v>
      </c>
      <c r="G863" s="4">
        <v>499</v>
      </c>
      <c r="H863" s="4" t="str">
        <f>IF(Table1[[#This Row],[actual_price]]&lt;200, "&lt;₹200", IF(Table1[[#This Row],[actual_price]]&lt;=500, "₹200–₹500", "&gt;₹500"))</f>
        <v>₹200–₹500</v>
      </c>
      <c r="I863" s="1">
        <v>0.6</v>
      </c>
      <c r="J863">
        <v>4.3</v>
      </c>
      <c r="K863" s="4">
        <v>9998</v>
      </c>
      <c r="L863" s="13">
        <f>Table1[[#This Row],[rating_count]]*Table1[[#This Row],[actual_price]]</f>
        <v>4989002</v>
      </c>
      <c r="M863" t="s">
        <v>7174</v>
      </c>
      <c r="N863" t="s">
        <v>7175</v>
      </c>
      <c r="O863" t="s">
        <v>7176</v>
      </c>
      <c r="P863" t="s">
        <v>7177</v>
      </c>
      <c r="Q863">
        <f t="shared" si="26"/>
        <v>8</v>
      </c>
      <c r="R863" t="s">
        <v>7178</v>
      </c>
      <c r="S863" t="s">
        <v>7179</v>
      </c>
    </row>
    <row r="864" spans="1:19">
      <c r="A864" t="s">
        <v>7182</v>
      </c>
      <c r="B864" t="s">
        <v>7183</v>
      </c>
      <c r="C864" t="str">
        <f>TRIM(LEFT(B864, FIND(" ",B864, FIND(" ",B864, FIND(" ",B864)+1)+1)))</f>
        <v>Noise ColorFit Ultra</v>
      </c>
      <c r="D864" t="s">
        <v>2948</v>
      </c>
      <c r="E864" s="6" t="str">
        <f t="shared" si="27"/>
        <v>Electronics</v>
      </c>
      <c r="F864" s="2">
        <v>2499</v>
      </c>
      <c r="G864" s="4">
        <v>5999</v>
      </c>
      <c r="H864" s="4" t="str">
        <f>IF(Table1[[#This Row],[actual_price]]&lt;200, "&lt;₹200", IF(Table1[[#This Row],[actual_price]]&lt;=500, "₹200–₹500", "&gt;₹500"))</f>
        <v>&gt;₹500</v>
      </c>
      <c r="I864" s="1">
        <v>0.57999999999999996</v>
      </c>
      <c r="J864">
        <v>4.0999999999999996</v>
      </c>
      <c r="K864" s="4">
        <v>5852</v>
      </c>
      <c r="L864" s="13">
        <f>Table1[[#This Row],[rating_count]]*Table1[[#This Row],[actual_price]]</f>
        <v>35106148</v>
      </c>
      <c r="M864" t="s">
        <v>7184</v>
      </c>
      <c r="N864" t="s">
        <v>7185</v>
      </c>
      <c r="O864" t="s">
        <v>7186</v>
      </c>
      <c r="P864" t="s">
        <v>7187</v>
      </c>
      <c r="Q864">
        <f t="shared" si="26"/>
        <v>8</v>
      </c>
      <c r="R864" t="s">
        <v>7188</v>
      </c>
      <c r="S864" t="s">
        <v>7189</v>
      </c>
    </row>
    <row r="865" spans="1:19">
      <c r="A865" t="s">
        <v>7192</v>
      </c>
      <c r="B865" t="s">
        <v>7193</v>
      </c>
      <c r="C865" t="str">
        <f>TRIM(LEFT(B865, FIND(" ",B865, FIND(" ",B865, FIND(" ",B865)+1)+1)))</f>
        <v>Lapster Caddy for</v>
      </c>
      <c r="D865" t="s">
        <v>7194</v>
      </c>
      <c r="E865" s="6" t="str">
        <f t="shared" si="27"/>
        <v>Computers&amp;Accessories</v>
      </c>
      <c r="F865">
        <v>199</v>
      </c>
      <c r="G865" s="4">
        <v>999</v>
      </c>
      <c r="H865" s="4" t="str">
        <f>IF(Table1[[#This Row],[actual_price]]&lt;200, "&lt;₹200", IF(Table1[[#This Row],[actual_price]]&lt;=500, "₹200–₹500", "&gt;₹500"))</f>
        <v>&gt;₹500</v>
      </c>
      <c r="I865" s="1">
        <v>0.8</v>
      </c>
      <c r="J865">
        <v>4.2</v>
      </c>
      <c r="K865" s="4">
        <v>362</v>
      </c>
      <c r="L865" s="13">
        <f>Table1[[#This Row],[rating_count]]*Table1[[#This Row],[actual_price]]</f>
        <v>361638</v>
      </c>
      <c r="M865" t="s">
        <v>7195</v>
      </c>
      <c r="N865" t="s">
        <v>7196</v>
      </c>
      <c r="O865" t="s">
        <v>7197</v>
      </c>
      <c r="P865" t="s">
        <v>7198</v>
      </c>
      <c r="Q865">
        <f t="shared" si="26"/>
        <v>8</v>
      </c>
      <c r="R865" t="s">
        <v>7199</v>
      </c>
      <c r="S865" t="s">
        <v>7200</v>
      </c>
    </row>
    <row r="866" spans="1:19">
      <c r="A866" t="s">
        <v>7203</v>
      </c>
      <c r="B866" t="s">
        <v>7204</v>
      </c>
      <c r="C866" t="str">
        <f>TRIM(LEFT(B866, FIND(" ",B866, FIND(" ",B866, FIND(" ",B866)+1)+1)))</f>
        <v>SanDisk Extreme SD</v>
      </c>
      <c r="D866" t="s">
        <v>3024</v>
      </c>
      <c r="E866" s="6" t="str">
        <f t="shared" si="27"/>
        <v>Electronics</v>
      </c>
      <c r="F866">
        <v>939</v>
      </c>
      <c r="G866" s="4">
        <v>1800</v>
      </c>
      <c r="H866" s="4" t="str">
        <f>IF(Table1[[#This Row],[actual_price]]&lt;200, "&lt;₹200", IF(Table1[[#This Row],[actual_price]]&lt;=500, "₹200–₹500", "&gt;₹500"))</f>
        <v>&gt;₹500</v>
      </c>
      <c r="I866" s="1">
        <v>0.48</v>
      </c>
      <c r="J866">
        <v>4.5</v>
      </c>
      <c r="K866" s="4">
        <v>205052</v>
      </c>
      <c r="L866" s="13">
        <f>Table1[[#This Row],[rating_count]]*Table1[[#This Row],[actual_price]]</f>
        <v>369093600</v>
      </c>
      <c r="M866" t="s">
        <v>7205</v>
      </c>
      <c r="N866" t="s">
        <v>7206</v>
      </c>
      <c r="O866" t="s">
        <v>7207</v>
      </c>
      <c r="P866" t="s">
        <v>7208</v>
      </c>
      <c r="Q866">
        <f t="shared" si="26"/>
        <v>8</v>
      </c>
      <c r="R866" t="s">
        <v>7209</v>
      </c>
      <c r="S866" t="s">
        <v>7210</v>
      </c>
    </row>
    <row r="867" spans="1:19">
      <c r="A867" t="s">
        <v>7213</v>
      </c>
      <c r="B867" t="s">
        <v>7214</v>
      </c>
      <c r="C867" t="str">
        <f>TRIM(LEFT(B867, FIND(" ",B867, FIND(" ",B867, FIND(" ",B867)+1)+1)))</f>
        <v>Fire-Boltt Ring Pro</v>
      </c>
      <c r="D867" t="s">
        <v>2948</v>
      </c>
      <c r="E867" s="6" t="str">
        <f t="shared" si="27"/>
        <v>Electronics</v>
      </c>
      <c r="F867" s="2">
        <v>2499</v>
      </c>
      <c r="G867" s="4">
        <v>9999</v>
      </c>
      <c r="H867" s="4" t="str">
        <f>IF(Table1[[#This Row],[actual_price]]&lt;200, "&lt;₹200", IF(Table1[[#This Row],[actual_price]]&lt;=500, "₹200–₹500", "&gt;₹500"))</f>
        <v>&gt;₹500</v>
      </c>
      <c r="I867" s="1">
        <v>0.75</v>
      </c>
      <c r="J867">
        <v>4</v>
      </c>
      <c r="K867" s="4">
        <v>9090</v>
      </c>
      <c r="L867" s="13">
        <f>Table1[[#This Row],[rating_count]]*Table1[[#This Row],[actual_price]]</f>
        <v>90890910</v>
      </c>
      <c r="M867" t="s">
        <v>7215</v>
      </c>
      <c r="N867" t="s">
        <v>7216</v>
      </c>
      <c r="O867" t="s">
        <v>7217</v>
      </c>
      <c r="P867" t="s">
        <v>7218</v>
      </c>
      <c r="Q867">
        <f t="shared" si="26"/>
        <v>8</v>
      </c>
      <c r="R867" t="s">
        <v>7219</v>
      </c>
      <c r="S867" t="s">
        <v>7220</v>
      </c>
    </row>
    <row r="868" spans="1:19">
      <c r="A868" t="s">
        <v>7223</v>
      </c>
      <c r="B868" t="s">
        <v>7224</v>
      </c>
      <c r="C868" t="str">
        <f>TRIM(LEFT(B868, FIND(" ",B868, FIND(" ",B868, FIND(" ",B868)+1)+1)))</f>
        <v>Lenovo 600 Bluetooth</v>
      </c>
      <c r="D868" t="s">
        <v>4845</v>
      </c>
      <c r="E868" s="6" t="str">
        <f t="shared" si="27"/>
        <v>Computers&amp;Accessories</v>
      </c>
      <c r="F868" s="2">
        <v>1439</v>
      </c>
      <c r="G868" s="4">
        <v>2890</v>
      </c>
      <c r="H868" s="4" t="str">
        <f>IF(Table1[[#This Row],[actual_price]]&lt;200, "&lt;₹200", IF(Table1[[#This Row],[actual_price]]&lt;=500, "₹200–₹500", "&gt;₹500"))</f>
        <v>&gt;₹500</v>
      </c>
      <c r="I868" s="1">
        <v>0.5</v>
      </c>
      <c r="J868">
        <v>4.5</v>
      </c>
      <c r="K868" s="4">
        <v>4099</v>
      </c>
      <c r="L868" s="13">
        <f>Table1[[#This Row],[rating_count]]*Table1[[#This Row],[actual_price]]</f>
        <v>11846110</v>
      </c>
      <c r="M868" t="s">
        <v>7225</v>
      </c>
      <c r="N868" t="s">
        <v>7226</v>
      </c>
      <c r="O868" t="s">
        <v>7227</v>
      </c>
      <c r="P868" t="s">
        <v>7228</v>
      </c>
      <c r="Q868">
        <f t="shared" si="26"/>
        <v>8</v>
      </c>
      <c r="R868" t="s">
        <v>7229</v>
      </c>
      <c r="S868" t="s">
        <v>7230</v>
      </c>
    </row>
    <row r="869" spans="1:19">
      <c r="A869" t="s">
        <v>7233</v>
      </c>
      <c r="B869" t="s">
        <v>7234</v>
      </c>
      <c r="C869" t="str">
        <f>TRIM(LEFT(B869, FIND(" ",B869, FIND(" ",B869, FIND(" ",B869)+1)+1)))</f>
        <v>Boult Audio Airbass</v>
      </c>
      <c r="D869" t="s">
        <v>3066</v>
      </c>
      <c r="E869" s="6" t="str">
        <f t="shared" si="27"/>
        <v>Electronics</v>
      </c>
      <c r="F869" s="2">
        <v>1099</v>
      </c>
      <c r="G869" s="4">
        <v>5999</v>
      </c>
      <c r="H869" s="4" t="str">
        <f>IF(Table1[[#This Row],[actual_price]]&lt;200, "&lt;₹200", IF(Table1[[#This Row],[actual_price]]&lt;=500, "₹200–₹500", "&gt;₹500"))</f>
        <v>&gt;₹500</v>
      </c>
      <c r="I869" s="1">
        <v>0.82</v>
      </c>
      <c r="J869">
        <v>3.5</v>
      </c>
      <c r="K869" s="4">
        <v>12966</v>
      </c>
      <c r="L869" s="13">
        <f>Table1[[#This Row],[rating_count]]*Table1[[#This Row],[actual_price]]</f>
        <v>77783034</v>
      </c>
      <c r="M869" t="s">
        <v>5296</v>
      </c>
      <c r="N869" t="s">
        <v>7235</v>
      </c>
      <c r="O869" t="s">
        <v>7236</v>
      </c>
      <c r="P869" t="s">
        <v>7237</v>
      </c>
      <c r="Q869">
        <f t="shared" si="26"/>
        <v>8</v>
      </c>
      <c r="R869" t="s">
        <v>7238</v>
      </c>
      <c r="S869" t="s">
        <v>7239</v>
      </c>
    </row>
    <row r="870" spans="1:19">
      <c r="A870" t="s">
        <v>7242</v>
      </c>
      <c r="B870" t="s">
        <v>7243</v>
      </c>
      <c r="C870" t="str">
        <f>TRIM(LEFT(B870, FIND(" ",B870, FIND(" ",B870, FIND(" ",B870)+1)+1)))</f>
        <v>Classmate Soft Cover</v>
      </c>
      <c r="D870" t="s">
        <v>5623</v>
      </c>
      <c r="E870" s="6" t="str">
        <f t="shared" si="27"/>
        <v>OfficeProducts</v>
      </c>
      <c r="F870">
        <v>157</v>
      </c>
      <c r="G870" s="4">
        <v>160</v>
      </c>
      <c r="H870" s="4" t="str">
        <f>IF(Table1[[#This Row],[actual_price]]&lt;200, "&lt;₹200", IF(Table1[[#This Row],[actual_price]]&lt;=500, "₹200–₹500", "&gt;₹500"))</f>
        <v>&lt;₹200</v>
      </c>
      <c r="I870" s="1">
        <v>0.02</v>
      </c>
      <c r="J870">
        <v>4.5</v>
      </c>
      <c r="K870" s="4">
        <v>4428</v>
      </c>
      <c r="L870" s="13">
        <f>Table1[[#This Row],[rating_count]]*Table1[[#This Row],[actual_price]]</f>
        <v>708480</v>
      </c>
      <c r="M870" t="s">
        <v>7244</v>
      </c>
      <c r="N870" t="s">
        <v>7245</v>
      </c>
      <c r="O870" t="s">
        <v>7246</v>
      </c>
      <c r="P870" t="s">
        <v>7247</v>
      </c>
      <c r="Q870">
        <f t="shared" si="26"/>
        <v>8</v>
      </c>
      <c r="R870" t="s">
        <v>7248</v>
      </c>
      <c r="S870" t="s">
        <v>7249</v>
      </c>
    </row>
    <row r="871" spans="1:19">
      <c r="A871" t="s">
        <v>420</v>
      </c>
      <c r="B871" t="s">
        <v>421</v>
      </c>
      <c r="C871" t="str">
        <f>TRIM(LEFT(B871, FIND(" ",B871, FIND(" ",B871, FIND(" ",B871)+1)+1)))</f>
        <v>TP-Link Nano AC600</v>
      </c>
      <c r="D871" t="s">
        <v>98</v>
      </c>
      <c r="E871" s="6" t="str">
        <f t="shared" si="27"/>
        <v>Computers&amp;Accessories</v>
      </c>
      <c r="F871">
        <v>999</v>
      </c>
      <c r="G871" s="4">
        <v>1599</v>
      </c>
      <c r="H871" s="4" t="str">
        <f>IF(Table1[[#This Row],[actual_price]]&lt;200, "&lt;₹200", IF(Table1[[#This Row],[actual_price]]&lt;=500, "₹200–₹500", "&gt;₹500"))</f>
        <v>&gt;₹500</v>
      </c>
      <c r="I871" s="1">
        <v>0.38</v>
      </c>
      <c r="J871">
        <v>4.3</v>
      </c>
      <c r="K871" s="4">
        <v>12093</v>
      </c>
      <c r="L871" s="13">
        <f>Table1[[#This Row],[rating_count]]*Table1[[#This Row],[actual_price]]</f>
        <v>19336707</v>
      </c>
      <c r="M871" t="s">
        <v>422</v>
      </c>
      <c r="N871" t="s">
        <v>423</v>
      </c>
      <c r="O871" t="s">
        <v>424</v>
      </c>
      <c r="P871" t="s">
        <v>425</v>
      </c>
      <c r="Q871">
        <f t="shared" si="26"/>
        <v>8</v>
      </c>
      <c r="R871" t="s">
        <v>426</v>
      </c>
      <c r="S871" t="s">
        <v>427</v>
      </c>
    </row>
    <row r="872" spans="1:19">
      <c r="A872" t="s">
        <v>7254</v>
      </c>
      <c r="B872" t="s">
        <v>7255</v>
      </c>
      <c r="C872" t="str">
        <f>TRIM(LEFT(B872, FIND(" ",B872, FIND(" ",B872, FIND(" ",B872)+1)+1)))</f>
        <v>LS LAPSTER Quality</v>
      </c>
      <c r="D872" t="s">
        <v>5275</v>
      </c>
      <c r="E872" s="6" t="str">
        <f t="shared" si="27"/>
        <v>Computers&amp;Accessories</v>
      </c>
      <c r="F872">
        <v>115</v>
      </c>
      <c r="G872" s="4">
        <v>999</v>
      </c>
      <c r="H872" s="4" t="str">
        <f>IF(Table1[[#This Row],[actual_price]]&lt;200, "&lt;₹200", IF(Table1[[#This Row],[actual_price]]&lt;=500, "₹200–₹500", "&gt;₹500"))</f>
        <v>&gt;₹500</v>
      </c>
      <c r="I872" s="1">
        <v>0.88</v>
      </c>
      <c r="J872">
        <v>3.3</v>
      </c>
      <c r="K872" s="4">
        <v>5692</v>
      </c>
      <c r="L872" s="13">
        <f>Table1[[#This Row],[rating_count]]*Table1[[#This Row],[actual_price]]</f>
        <v>5686308</v>
      </c>
      <c r="M872" t="s">
        <v>7256</v>
      </c>
      <c r="N872" t="s">
        <v>7257</v>
      </c>
      <c r="O872" t="s">
        <v>7258</v>
      </c>
      <c r="P872" t="s">
        <v>7259</v>
      </c>
      <c r="Q872">
        <f t="shared" si="26"/>
        <v>8</v>
      </c>
      <c r="R872" t="s">
        <v>7260</v>
      </c>
      <c r="S872" t="s">
        <v>7261</v>
      </c>
    </row>
    <row r="873" spans="1:19">
      <c r="A873" t="s">
        <v>7264</v>
      </c>
      <c r="B873" t="s">
        <v>7265</v>
      </c>
      <c r="C873" t="str">
        <f>TRIM(LEFT(B873, FIND(" ",B873, FIND(" ",B873, FIND(" ",B873)+1)+1)))</f>
        <v>KLAM LCD Writing</v>
      </c>
      <c r="D873" t="s">
        <v>4856</v>
      </c>
      <c r="E873" s="6" t="str">
        <f t="shared" si="27"/>
        <v>Computers&amp;Accessories</v>
      </c>
      <c r="F873">
        <v>175</v>
      </c>
      <c r="G873" s="4">
        <v>499</v>
      </c>
      <c r="H873" s="4" t="str">
        <f>IF(Table1[[#This Row],[actual_price]]&lt;200, "&lt;₹200", IF(Table1[[#This Row],[actual_price]]&lt;=500, "₹200–₹500", "&gt;₹500"))</f>
        <v>₹200–₹500</v>
      </c>
      <c r="I873" s="1">
        <v>0.65</v>
      </c>
      <c r="J873">
        <v>4.0999999999999996</v>
      </c>
      <c r="K873" s="4">
        <v>21</v>
      </c>
      <c r="L873" s="13">
        <f>Table1[[#This Row],[rating_count]]*Table1[[#This Row],[actual_price]]</f>
        <v>10479</v>
      </c>
      <c r="M873" t="s">
        <v>7266</v>
      </c>
      <c r="N873" t="s">
        <v>7267</v>
      </c>
      <c r="O873" t="s">
        <v>7268</v>
      </c>
      <c r="P873" t="s">
        <v>7269</v>
      </c>
      <c r="Q873">
        <f t="shared" si="26"/>
        <v>8</v>
      </c>
      <c r="R873" t="s">
        <v>7270</v>
      </c>
      <c r="S873" t="s">
        <v>7271</v>
      </c>
    </row>
    <row r="874" spans="1:19">
      <c r="A874" t="s">
        <v>7274</v>
      </c>
      <c r="B874" t="s">
        <v>7275</v>
      </c>
      <c r="C874" t="str">
        <f>TRIM(LEFT(B874, FIND(" ",B874, FIND(" ",B874, FIND(" ",B874)+1)+1)))</f>
        <v>CP PLUS 2MP</v>
      </c>
      <c r="D874" t="s">
        <v>5904</v>
      </c>
      <c r="E874" s="6" t="str">
        <f t="shared" si="27"/>
        <v>Electronics</v>
      </c>
      <c r="F874" s="2">
        <v>1999</v>
      </c>
      <c r="G874" s="4">
        <v>4700</v>
      </c>
      <c r="H874" s="4" t="str">
        <f>IF(Table1[[#This Row],[actual_price]]&lt;200, "&lt;₹200", IF(Table1[[#This Row],[actual_price]]&lt;=500, "₹200–₹500", "&gt;₹500"))</f>
        <v>&gt;₹500</v>
      </c>
      <c r="I874" s="1">
        <v>0.56999999999999995</v>
      </c>
      <c r="J874">
        <v>3.8</v>
      </c>
      <c r="K874" s="4">
        <v>1880</v>
      </c>
      <c r="L874" s="13">
        <f>Table1[[#This Row],[rating_count]]*Table1[[#This Row],[actual_price]]</f>
        <v>8836000</v>
      </c>
      <c r="M874" t="s">
        <v>7276</v>
      </c>
      <c r="N874" t="s">
        <v>7277</v>
      </c>
      <c r="O874" t="s">
        <v>7278</v>
      </c>
      <c r="P874" t="s">
        <v>7279</v>
      </c>
      <c r="Q874">
        <f t="shared" si="26"/>
        <v>8</v>
      </c>
      <c r="R874" t="s">
        <v>7280</v>
      </c>
      <c r="S874" t="s">
        <v>7281</v>
      </c>
    </row>
    <row r="875" spans="1:19">
      <c r="A875" t="s">
        <v>7284</v>
      </c>
      <c r="B875" t="s">
        <v>7285</v>
      </c>
      <c r="C875" t="str">
        <f>TRIM(LEFT(B875, FIND(" ",B875, FIND(" ",B875, FIND(" ",B875)+1)+1)))</f>
        <v>HP Deskjet 2331</v>
      </c>
      <c r="D875" t="s">
        <v>7286</v>
      </c>
      <c r="E875" s="6" t="str">
        <f t="shared" si="27"/>
        <v>Computers&amp;Accessories</v>
      </c>
      <c r="F875" s="2">
        <v>3999</v>
      </c>
      <c r="G875" s="4">
        <v>4332.96</v>
      </c>
      <c r="H875" s="4" t="str">
        <f>IF(Table1[[#This Row],[actual_price]]&lt;200, "&lt;₹200", IF(Table1[[#This Row],[actual_price]]&lt;=500, "₹200–₹500", "&gt;₹500"))</f>
        <v>&gt;₹500</v>
      </c>
      <c r="I875" s="1">
        <v>0.08</v>
      </c>
      <c r="J875">
        <v>3.5</v>
      </c>
      <c r="K875" s="4">
        <v>21762</v>
      </c>
      <c r="L875" s="13">
        <f>Table1[[#This Row],[rating_count]]*Table1[[#This Row],[actual_price]]</f>
        <v>94293875.519999996</v>
      </c>
      <c r="M875" t="s">
        <v>7287</v>
      </c>
      <c r="N875" t="s">
        <v>7288</v>
      </c>
      <c r="O875" t="s">
        <v>7289</v>
      </c>
      <c r="P875" t="s">
        <v>7290</v>
      </c>
      <c r="Q875">
        <f t="shared" si="26"/>
        <v>8</v>
      </c>
      <c r="R875" t="s">
        <v>7291</v>
      </c>
      <c r="S875" t="s">
        <v>7292</v>
      </c>
    </row>
    <row r="876" spans="1:19">
      <c r="A876" t="s">
        <v>7295</v>
      </c>
      <c r="B876" t="s">
        <v>7296</v>
      </c>
      <c r="C876" t="str">
        <f>TRIM(LEFT(B876, FIND(" ",B876, FIND(" ",B876, FIND(" ",B876)+1)+1)))</f>
        <v>D-Link DIR-615 Wi-fi</v>
      </c>
      <c r="D876" t="s">
        <v>5443</v>
      </c>
      <c r="E876" s="6" t="str">
        <f t="shared" si="27"/>
        <v>Computers&amp;Accessories</v>
      </c>
      <c r="F876">
        <v>899</v>
      </c>
      <c r="G876" s="4">
        <v>1800</v>
      </c>
      <c r="H876" s="4" t="str">
        <f>IF(Table1[[#This Row],[actual_price]]&lt;200, "&lt;₹200", IF(Table1[[#This Row],[actual_price]]&lt;=500, "₹200–₹500", "&gt;₹500"))</f>
        <v>&gt;₹500</v>
      </c>
      <c r="I876" s="1">
        <v>0.5</v>
      </c>
      <c r="J876">
        <v>4.0999999999999996</v>
      </c>
      <c r="K876" s="4">
        <v>22375</v>
      </c>
      <c r="L876" s="13">
        <f>Table1[[#This Row],[rating_count]]*Table1[[#This Row],[actual_price]]</f>
        <v>40275000</v>
      </c>
      <c r="M876" t="s">
        <v>7297</v>
      </c>
      <c r="N876" t="s">
        <v>7298</v>
      </c>
      <c r="O876" t="s">
        <v>7299</v>
      </c>
      <c r="P876" t="s">
        <v>7300</v>
      </c>
      <c r="Q876">
        <f t="shared" si="26"/>
        <v>8</v>
      </c>
      <c r="R876" t="s">
        <v>7301</v>
      </c>
      <c r="S876" t="s">
        <v>7302</v>
      </c>
    </row>
    <row r="877" spans="1:19">
      <c r="A877" t="s">
        <v>7305</v>
      </c>
      <c r="B877" t="s">
        <v>7306</v>
      </c>
      <c r="C877" t="str">
        <f>TRIM(LEFT(B877, FIND(" ",B877, FIND(" ",B877, FIND(" ",B877)+1)+1)))</f>
        <v>RPM Euro Games</v>
      </c>
      <c r="D877" t="s">
        <v>5358</v>
      </c>
      <c r="E877" s="6" t="str">
        <f t="shared" si="27"/>
        <v>Computers&amp;Accessories</v>
      </c>
      <c r="F877">
        <v>299</v>
      </c>
      <c r="G877" s="4">
        <v>990</v>
      </c>
      <c r="H877" s="4" t="str">
        <f>IF(Table1[[#This Row],[actual_price]]&lt;200, "&lt;₹200", IF(Table1[[#This Row],[actual_price]]&lt;=500, "₹200–₹500", "&gt;₹500"))</f>
        <v>&gt;₹500</v>
      </c>
      <c r="I877" s="1">
        <v>0.7</v>
      </c>
      <c r="J877">
        <v>4.5</v>
      </c>
      <c r="K877" s="4">
        <v>2453</v>
      </c>
      <c r="L877" s="13">
        <f>Table1[[#This Row],[rating_count]]*Table1[[#This Row],[actual_price]]</f>
        <v>2428470</v>
      </c>
      <c r="M877" t="s">
        <v>7307</v>
      </c>
      <c r="N877" t="s">
        <v>7308</v>
      </c>
      <c r="O877" t="s">
        <v>7309</v>
      </c>
      <c r="P877" t="s">
        <v>7310</v>
      </c>
      <c r="Q877">
        <f t="shared" si="26"/>
        <v>8</v>
      </c>
      <c r="R877" t="s">
        <v>7311</v>
      </c>
      <c r="S877" t="s">
        <v>7312</v>
      </c>
    </row>
    <row r="878" spans="1:19">
      <c r="A878" t="s">
        <v>7315</v>
      </c>
      <c r="B878" t="s">
        <v>7316</v>
      </c>
      <c r="C878" t="str">
        <f>TRIM(LEFT(B878, FIND(" ",B878, FIND(" ",B878, FIND(" ",B878)+1)+1)))</f>
        <v>Wacom One by</v>
      </c>
      <c r="D878" t="s">
        <v>4856</v>
      </c>
      <c r="E878" s="6" t="str">
        <f t="shared" si="27"/>
        <v>Computers&amp;Accessories</v>
      </c>
      <c r="F878" s="2">
        <v>3303</v>
      </c>
      <c r="G878" s="4">
        <v>4699</v>
      </c>
      <c r="H878" s="4" t="str">
        <f>IF(Table1[[#This Row],[actual_price]]&lt;200, "&lt;₹200", IF(Table1[[#This Row],[actual_price]]&lt;=500, "₹200–₹500", "&gt;₹500"))</f>
        <v>&gt;₹500</v>
      </c>
      <c r="I878" s="1">
        <v>0.3</v>
      </c>
      <c r="J878">
        <v>4.4000000000000004</v>
      </c>
      <c r="K878" s="4">
        <v>13544</v>
      </c>
      <c r="L878" s="13">
        <f>Table1[[#This Row],[rating_count]]*Table1[[#This Row],[actual_price]]</f>
        <v>63643256</v>
      </c>
      <c r="M878" t="s">
        <v>7317</v>
      </c>
      <c r="N878" t="s">
        <v>7318</v>
      </c>
      <c r="O878" t="s">
        <v>7319</v>
      </c>
      <c r="P878" t="s">
        <v>7320</v>
      </c>
      <c r="Q878">
        <f t="shared" si="26"/>
        <v>8</v>
      </c>
      <c r="R878" t="s">
        <v>7321</v>
      </c>
      <c r="S878" t="s">
        <v>7322</v>
      </c>
    </row>
    <row r="879" spans="1:19">
      <c r="A879" t="s">
        <v>7325</v>
      </c>
      <c r="B879" t="s">
        <v>7326</v>
      </c>
      <c r="C879" t="str">
        <f>TRIM(LEFT(B879, FIND(" ",B879, FIND(" ",B879, FIND(" ",B879)+1)+1)))</f>
        <v>Lenovo 300 FHD</v>
      </c>
      <c r="D879" t="s">
        <v>6577</v>
      </c>
      <c r="E879" s="6" t="str">
        <f t="shared" si="27"/>
        <v>Computers&amp;Accessories</v>
      </c>
      <c r="F879" s="2">
        <v>1890</v>
      </c>
      <c r="G879" s="4">
        <v>5490</v>
      </c>
      <c r="H879" s="4" t="str">
        <f>IF(Table1[[#This Row],[actual_price]]&lt;200, "&lt;₹200", IF(Table1[[#This Row],[actual_price]]&lt;=500, "₹200–₹500", "&gt;₹500"))</f>
        <v>&gt;₹500</v>
      </c>
      <c r="I879" s="1">
        <v>0.66</v>
      </c>
      <c r="J879">
        <v>4.0999999999999996</v>
      </c>
      <c r="K879" s="4">
        <v>10976</v>
      </c>
      <c r="L879" s="13">
        <f>Table1[[#This Row],[rating_count]]*Table1[[#This Row],[actual_price]]</f>
        <v>60258240</v>
      </c>
      <c r="M879" t="s">
        <v>7327</v>
      </c>
      <c r="N879" t="s">
        <v>7328</v>
      </c>
      <c r="O879" t="s">
        <v>7329</v>
      </c>
      <c r="P879" t="s">
        <v>7330</v>
      </c>
      <c r="Q879">
        <f t="shared" si="26"/>
        <v>8</v>
      </c>
      <c r="R879" t="s">
        <v>7331</v>
      </c>
      <c r="S879" t="s">
        <v>7332</v>
      </c>
    </row>
    <row r="880" spans="1:19">
      <c r="A880" t="s">
        <v>7335</v>
      </c>
      <c r="B880" t="s">
        <v>7336</v>
      </c>
      <c r="C880" t="str">
        <f>TRIM(LEFT(B880, FIND(" ",B880, FIND(" ",B880, FIND(" ",B880)+1)+1)))</f>
        <v>Parker Quink Ink</v>
      </c>
      <c r="D880" t="s">
        <v>6232</v>
      </c>
      <c r="E880" s="6" t="str">
        <f t="shared" si="27"/>
        <v>OfficeProducts</v>
      </c>
      <c r="F880">
        <v>90</v>
      </c>
      <c r="G880" s="4">
        <v>100</v>
      </c>
      <c r="H880" s="4" t="str">
        <f>IF(Table1[[#This Row],[actual_price]]&lt;200, "&lt;₹200", IF(Table1[[#This Row],[actual_price]]&lt;=500, "₹200–₹500", "&gt;₹500"))</f>
        <v>&lt;₹200</v>
      </c>
      <c r="I880" s="1">
        <v>0.1</v>
      </c>
      <c r="J880">
        <v>4.3</v>
      </c>
      <c r="K880" s="4">
        <v>3061</v>
      </c>
      <c r="L880" s="13">
        <f>Table1[[#This Row],[rating_count]]*Table1[[#This Row],[actual_price]]</f>
        <v>306100</v>
      </c>
      <c r="M880" t="s">
        <v>7337</v>
      </c>
      <c r="N880" t="s">
        <v>7338</v>
      </c>
      <c r="O880" t="s">
        <v>7339</v>
      </c>
      <c r="P880" t="s">
        <v>7340</v>
      </c>
      <c r="Q880">
        <f t="shared" si="26"/>
        <v>8</v>
      </c>
      <c r="R880" t="s">
        <v>7341</v>
      </c>
      <c r="S880" t="s">
        <v>7342</v>
      </c>
    </row>
    <row r="881" spans="1:19">
      <c r="A881" t="s">
        <v>7345</v>
      </c>
      <c r="B881" t="s">
        <v>7346</v>
      </c>
      <c r="C881" t="str">
        <f>TRIM(LEFT(B881, FIND(" ",B881, FIND(" ",B881, FIND(" ",B881)+1)+1)))</f>
        <v>Sony WI-C100 Wireless</v>
      </c>
      <c r="D881" t="s">
        <v>3066</v>
      </c>
      <c r="E881" s="6" t="str">
        <f t="shared" si="27"/>
        <v>Electronics</v>
      </c>
      <c r="F881" s="2">
        <v>1599</v>
      </c>
      <c r="G881" s="4">
        <v>2790</v>
      </c>
      <c r="H881" s="4" t="str">
        <f>IF(Table1[[#This Row],[actual_price]]&lt;200, "&lt;₹200", IF(Table1[[#This Row],[actual_price]]&lt;=500, "₹200–₹500", "&gt;₹500"))</f>
        <v>&gt;₹500</v>
      </c>
      <c r="I881" s="1">
        <v>0.43</v>
      </c>
      <c r="J881">
        <v>3.6</v>
      </c>
      <c r="K881" s="4">
        <v>2272</v>
      </c>
      <c r="L881" s="13">
        <f>Table1[[#This Row],[rating_count]]*Table1[[#This Row],[actual_price]]</f>
        <v>6338880</v>
      </c>
      <c r="M881" t="s">
        <v>7347</v>
      </c>
      <c r="N881" t="s">
        <v>7348</v>
      </c>
      <c r="O881" t="s">
        <v>7349</v>
      </c>
      <c r="P881" t="s">
        <v>7350</v>
      </c>
      <c r="Q881">
        <f t="shared" si="26"/>
        <v>8</v>
      </c>
      <c r="R881" t="s">
        <v>7351</v>
      </c>
      <c r="S881" t="s">
        <v>7352</v>
      </c>
    </row>
    <row r="882" spans="1:19">
      <c r="A882" t="s">
        <v>7355</v>
      </c>
      <c r="B882" t="s">
        <v>7356</v>
      </c>
      <c r="C882" t="str">
        <f>TRIM(LEFT(B882, FIND(" ",B882, FIND(" ",B882, FIND(" ",B882)+1)+1)))</f>
        <v>Zebronics, ZEB-NC3300 USB</v>
      </c>
      <c r="D882" t="s">
        <v>6606</v>
      </c>
      <c r="E882" s="6" t="str">
        <f t="shared" si="27"/>
        <v>Computers&amp;Accessories</v>
      </c>
      <c r="F882">
        <v>599</v>
      </c>
      <c r="G882" s="4">
        <v>999</v>
      </c>
      <c r="H882" s="4" t="str">
        <f>IF(Table1[[#This Row],[actual_price]]&lt;200, "&lt;₹200", IF(Table1[[#This Row],[actual_price]]&lt;=500, "₹200–₹500", "&gt;₹500"))</f>
        <v>&gt;₹500</v>
      </c>
      <c r="I882" s="1">
        <v>0.4</v>
      </c>
      <c r="J882">
        <v>4</v>
      </c>
      <c r="K882" s="4">
        <v>7601</v>
      </c>
      <c r="L882" s="13">
        <f>Table1[[#This Row],[rating_count]]*Table1[[#This Row],[actual_price]]</f>
        <v>7593399</v>
      </c>
      <c r="M882" t="s">
        <v>7357</v>
      </c>
      <c r="N882" t="s">
        <v>7358</v>
      </c>
      <c r="O882" t="s">
        <v>7359</v>
      </c>
      <c r="P882" t="s">
        <v>7360</v>
      </c>
      <c r="Q882">
        <f t="shared" si="26"/>
        <v>8</v>
      </c>
      <c r="R882" t="s">
        <v>7361</v>
      </c>
      <c r="S882" t="s">
        <v>7362</v>
      </c>
    </row>
    <row r="883" spans="1:19">
      <c r="A883" t="s">
        <v>445</v>
      </c>
      <c r="B883" t="s">
        <v>446</v>
      </c>
      <c r="C883" t="str">
        <f>TRIM(LEFT(B883, FIND(" ",B883, FIND(" ",B883, FIND(" ",B883)+1)+1)))</f>
        <v>D-Link DWA-131 300</v>
      </c>
      <c r="D883" t="s">
        <v>98</v>
      </c>
      <c r="E883" s="6" t="str">
        <f t="shared" si="27"/>
        <v>Computers&amp;Accessories</v>
      </c>
      <c r="F883">
        <v>507</v>
      </c>
      <c r="G883" s="4">
        <v>1208</v>
      </c>
      <c r="H883" s="4" t="str">
        <f>IF(Table1[[#This Row],[actual_price]]&lt;200, "&lt;₹200", IF(Table1[[#This Row],[actual_price]]&lt;=500, "₹200–₹500", "&gt;₹500"))</f>
        <v>&gt;₹500</v>
      </c>
      <c r="I883" s="1">
        <v>0.57999999999999996</v>
      </c>
      <c r="J883">
        <v>4.0999999999999996</v>
      </c>
      <c r="K883" s="4">
        <v>8131</v>
      </c>
      <c r="L883" s="13">
        <f>Table1[[#This Row],[rating_count]]*Table1[[#This Row],[actual_price]]</f>
        <v>9822248</v>
      </c>
      <c r="M883" t="s">
        <v>447</v>
      </c>
      <c r="N883" t="s">
        <v>448</v>
      </c>
      <c r="O883" t="s">
        <v>449</v>
      </c>
      <c r="P883" t="s">
        <v>450</v>
      </c>
      <c r="Q883">
        <f t="shared" si="26"/>
        <v>8</v>
      </c>
      <c r="R883" t="s">
        <v>451</v>
      </c>
      <c r="S883" t="s">
        <v>452</v>
      </c>
    </row>
    <row r="884" spans="1:19">
      <c r="A884" t="s">
        <v>7367</v>
      </c>
      <c r="B884" t="s">
        <v>7368</v>
      </c>
      <c r="C884" t="str">
        <f>TRIM(LEFT(B884, FIND(" ",B884, FIND(" ",B884, FIND(" ",B884)+1)+1)))</f>
        <v>Tukzer Gel Mouse</v>
      </c>
      <c r="D884" t="s">
        <v>5358</v>
      </c>
      <c r="E884" s="6" t="str">
        <f t="shared" si="27"/>
        <v>Computers&amp;Accessories</v>
      </c>
      <c r="F884">
        <v>425</v>
      </c>
      <c r="G884" s="4">
        <v>899</v>
      </c>
      <c r="H884" s="4" t="str">
        <f>IF(Table1[[#This Row],[actual_price]]&lt;200, "&lt;₹200", IF(Table1[[#This Row],[actual_price]]&lt;=500, "₹200–₹500", "&gt;₹500"))</f>
        <v>&gt;₹500</v>
      </c>
      <c r="I884" s="1">
        <v>0.53</v>
      </c>
      <c r="J884">
        <v>4.5</v>
      </c>
      <c r="K884" s="4">
        <v>4219</v>
      </c>
      <c r="L884" s="13">
        <f>Table1[[#This Row],[rating_count]]*Table1[[#This Row],[actual_price]]</f>
        <v>3792881</v>
      </c>
      <c r="M884" t="s">
        <v>7369</v>
      </c>
      <c r="N884" t="s">
        <v>7370</v>
      </c>
      <c r="O884" t="s">
        <v>7371</v>
      </c>
      <c r="P884" t="s">
        <v>7372</v>
      </c>
      <c r="Q884">
        <f t="shared" si="26"/>
        <v>8</v>
      </c>
      <c r="R884" t="s">
        <v>7373</v>
      </c>
      <c r="S884" t="s">
        <v>7374</v>
      </c>
    </row>
    <row r="885" spans="1:19">
      <c r="A885" t="s">
        <v>7377</v>
      </c>
      <c r="B885" t="s">
        <v>7378</v>
      </c>
      <c r="C885" t="str">
        <f>TRIM(LEFT(B885, FIND(" ",B885, FIND(" ",B885, FIND(" ",B885)+1)+1)))</f>
        <v>Infinity (JBL Glide</v>
      </c>
      <c r="D885" t="s">
        <v>4425</v>
      </c>
      <c r="E885" s="6" t="str">
        <f t="shared" si="27"/>
        <v>Electronics</v>
      </c>
      <c r="F885" s="2">
        <v>1499</v>
      </c>
      <c r="G885" s="4">
        <v>3999</v>
      </c>
      <c r="H885" s="4" t="str">
        <f>IF(Table1[[#This Row],[actual_price]]&lt;200, "&lt;₹200", IF(Table1[[#This Row],[actual_price]]&lt;=500, "₹200–₹500", "&gt;₹500"))</f>
        <v>&gt;₹500</v>
      </c>
      <c r="I885" s="1">
        <v>0.63</v>
      </c>
      <c r="J885">
        <v>4.2</v>
      </c>
      <c r="K885" s="4">
        <v>42775</v>
      </c>
      <c r="L885" s="13">
        <f>Table1[[#This Row],[rating_count]]*Table1[[#This Row],[actual_price]]</f>
        <v>171057225</v>
      </c>
      <c r="M885" t="s">
        <v>7379</v>
      </c>
      <c r="N885" t="s">
        <v>7380</v>
      </c>
      <c r="O885" t="s">
        <v>7381</v>
      </c>
      <c r="P885" t="s">
        <v>7382</v>
      </c>
      <c r="Q885">
        <f t="shared" si="26"/>
        <v>8</v>
      </c>
      <c r="R885" t="s">
        <v>7383</v>
      </c>
      <c r="S885" t="s">
        <v>13058</v>
      </c>
    </row>
    <row r="886" spans="1:19">
      <c r="A886" t="s">
        <v>7386</v>
      </c>
      <c r="B886" t="s">
        <v>7387</v>
      </c>
      <c r="C886" t="str">
        <f>TRIM(LEFT(B886, FIND(" ",B886, FIND(" ",B886, FIND(" ",B886)+1)+1)))</f>
        <v>Robustrion Smart Trifold</v>
      </c>
      <c r="D886" t="s">
        <v>7068</v>
      </c>
      <c r="E886" s="6" t="str">
        <f t="shared" si="27"/>
        <v>Computers&amp;Accessories</v>
      </c>
      <c r="F886">
        <v>549</v>
      </c>
      <c r="G886" s="4">
        <v>2499</v>
      </c>
      <c r="H886" s="4" t="str">
        <f>IF(Table1[[#This Row],[actual_price]]&lt;200, "&lt;₹200", IF(Table1[[#This Row],[actual_price]]&lt;=500, "₹200–₹500", "&gt;₹500"))</f>
        <v>&gt;₹500</v>
      </c>
      <c r="I886" s="1">
        <v>0.78</v>
      </c>
      <c r="J886">
        <v>4.3</v>
      </c>
      <c r="K886" s="4">
        <v>5556</v>
      </c>
      <c r="L886" s="13">
        <f>Table1[[#This Row],[rating_count]]*Table1[[#This Row],[actual_price]]</f>
        <v>13884444</v>
      </c>
      <c r="M886" t="s">
        <v>7388</v>
      </c>
      <c r="N886" t="s">
        <v>7389</v>
      </c>
      <c r="O886" t="s">
        <v>7390</v>
      </c>
      <c r="P886" t="s">
        <v>7391</v>
      </c>
      <c r="Q886">
        <f t="shared" si="26"/>
        <v>8</v>
      </c>
      <c r="R886" t="s">
        <v>7392</v>
      </c>
      <c r="S886" t="s">
        <v>7393</v>
      </c>
    </row>
    <row r="887" spans="1:19">
      <c r="A887" t="s">
        <v>471</v>
      </c>
      <c r="B887" t="s">
        <v>472</v>
      </c>
      <c r="C887" t="str">
        <f>TRIM(LEFT(B887, FIND(" ",B887, FIND(" ",B887, FIND(" ",B887)+1)+1)))</f>
        <v>Amazonbasics Micro Usb</v>
      </c>
      <c r="D887" t="s">
        <v>18</v>
      </c>
      <c r="E887" s="6" t="str">
        <f t="shared" si="27"/>
        <v>Computers&amp;Accessories</v>
      </c>
      <c r="F887">
        <v>199</v>
      </c>
      <c r="G887" s="4">
        <v>395</v>
      </c>
      <c r="H887" s="4" t="str">
        <f>IF(Table1[[#This Row],[actual_price]]&lt;200, "&lt;₹200", IF(Table1[[#This Row],[actual_price]]&lt;=500, "₹200–₹500", "&gt;₹500"))</f>
        <v>₹200–₹500</v>
      </c>
      <c r="I887" s="1">
        <v>0.5</v>
      </c>
      <c r="J887">
        <v>4.2</v>
      </c>
      <c r="K887" s="4">
        <v>92595</v>
      </c>
      <c r="L887" s="13">
        <f>Table1[[#This Row],[rating_count]]*Table1[[#This Row],[actual_price]]</f>
        <v>36575025</v>
      </c>
      <c r="M887" t="s">
        <v>473</v>
      </c>
      <c r="N887" t="s">
        <v>474</v>
      </c>
      <c r="O887" t="s">
        <v>475</v>
      </c>
      <c r="P887" t="s">
        <v>476</v>
      </c>
      <c r="Q887">
        <f t="shared" si="26"/>
        <v>8</v>
      </c>
      <c r="R887" t="s">
        <v>477</v>
      </c>
      <c r="S887" t="s">
        <v>478</v>
      </c>
    </row>
    <row r="888" spans="1:19">
      <c r="A888" t="s">
        <v>7397</v>
      </c>
      <c r="B888" t="s">
        <v>7398</v>
      </c>
      <c r="C888" t="str">
        <f>TRIM(LEFT(B888, FIND(" ",B888, FIND(" ",B888, FIND(" ",B888)+1)+1)))</f>
        <v>Logitech M331 Silent</v>
      </c>
      <c r="D888" t="s">
        <v>4845</v>
      </c>
      <c r="E888" s="6" t="str">
        <f t="shared" si="27"/>
        <v>Computers&amp;Accessories</v>
      </c>
      <c r="F888" s="2">
        <v>1295</v>
      </c>
      <c r="G888" s="4">
        <v>1645</v>
      </c>
      <c r="H888" s="4" t="str">
        <f>IF(Table1[[#This Row],[actual_price]]&lt;200, "&lt;₹200", IF(Table1[[#This Row],[actual_price]]&lt;=500, "₹200–₹500", "&gt;₹500"))</f>
        <v>&gt;₹500</v>
      </c>
      <c r="I888" s="1">
        <v>0.21</v>
      </c>
      <c r="J888">
        <v>4.5999999999999996</v>
      </c>
      <c r="K888" s="4">
        <v>12375</v>
      </c>
      <c r="L888" s="13">
        <f>Table1[[#This Row],[rating_count]]*Table1[[#This Row],[actual_price]]</f>
        <v>20356875</v>
      </c>
      <c r="M888" t="s">
        <v>7399</v>
      </c>
      <c r="N888" t="s">
        <v>7400</v>
      </c>
      <c r="O888" t="s">
        <v>7401</v>
      </c>
      <c r="P888" t="s">
        <v>7402</v>
      </c>
      <c r="Q888">
        <f t="shared" si="26"/>
        <v>8</v>
      </c>
      <c r="R888" t="s">
        <v>7403</v>
      </c>
      <c r="S888" t="s">
        <v>7404</v>
      </c>
    </row>
    <row r="889" spans="1:19">
      <c r="A889" t="s">
        <v>7407</v>
      </c>
      <c r="B889" t="s">
        <v>7408</v>
      </c>
      <c r="C889" t="str">
        <f>TRIM(LEFT(B889, FIND(" ",B889, FIND(" ",B889, FIND(" ",B889)+1)+1)))</f>
        <v>Camel Artist Acrylic</v>
      </c>
      <c r="D889" t="s">
        <v>5347</v>
      </c>
      <c r="E889" s="6" t="str">
        <f t="shared" si="27"/>
        <v>Home&amp;Kitchen</v>
      </c>
      <c r="F889">
        <v>310</v>
      </c>
      <c r="G889" s="4">
        <v>310</v>
      </c>
      <c r="H889" s="4" t="str">
        <f>IF(Table1[[#This Row],[actual_price]]&lt;200, "&lt;₹200", IF(Table1[[#This Row],[actual_price]]&lt;=500, "₹200–₹500", "&gt;₹500"))</f>
        <v>₹200–₹500</v>
      </c>
      <c r="I889" s="1">
        <v>0</v>
      </c>
      <c r="J889">
        <v>4.5</v>
      </c>
      <c r="K889" s="4">
        <v>5882</v>
      </c>
      <c r="L889" s="13">
        <f>Table1[[#This Row],[rating_count]]*Table1[[#This Row],[actual_price]]</f>
        <v>1823420</v>
      </c>
      <c r="M889" t="s">
        <v>7409</v>
      </c>
      <c r="N889" t="s">
        <v>7410</v>
      </c>
      <c r="O889" t="s">
        <v>7411</v>
      </c>
      <c r="P889" t="s">
        <v>7412</v>
      </c>
      <c r="Q889">
        <f t="shared" si="26"/>
        <v>8</v>
      </c>
      <c r="R889" t="s">
        <v>7413</v>
      </c>
      <c r="S889" t="s">
        <v>7414</v>
      </c>
    </row>
    <row r="890" spans="1:19">
      <c r="A890" t="s">
        <v>4448</v>
      </c>
      <c r="B890" t="s">
        <v>4449</v>
      </c>
      <c r="C890" t="str">
        <f>TRIM(LEFT(B890, FIND(" ",B890, FIND(" ",B890, FIND(" ",B890)+1)+1)))</f>
        <v>LIRAMARK Webcam Cover</v>
      </c>
      <c r="D890" t="s">
        <v>4450</v>
      </c>
      <c r="E890" s="6" t="str">
        <f t="shared" si="27"/>
        <v>Computers&amp;Accessories</v>
      </c>
      <c r="F890">
        <v>149</v>
      </c>
      <c r="G890" s="4">
        <v>149</v>
      </c>
      <c r="H890" s="4" t="str">
        <f>IF(Table1[[#This Row],[actual_price]]&lt;200, "&lt;₹200", IF(Table1[[#This Row],[actual_price]]&lt;=500, "₹200–₹500", "&gt;₹500"))</f>
        <v>&lt;₹200</v>
      </c>
      <c r="I890" s="1">
        <v>0</v>
      </c>
      <c r="J890">
        <v>4.3</v>
      </c>
      <c r="K890" s="4">
        <v>10833</v>
      </c>
      <c r="L890" s="13">
        <f>Table1[[#This Row],[rating_count]]*Table1[[#This Row],[actual_price]]</f>
        <v>1614117</v>
      </c>
      <c r="M890" t="s">
        <v>4451</v>
      </c>
      <c r="N890" t="s">
        <v>4452</v>
      </c>
      <c r="O890" t="s">
        <v>4453</v>
      </c>
      <c r="P890" t="s">
        <v>4454</v>
      </c>
      <c r="Q890">
        <f t="shared" si="26"/>
        <v>4</v>
      </c>
      <c r="R890" t="s">
        <v>4455</v>
      </c>
      <c r="S890" t="s">
        <v>4456</v>
      </c>
    </row>
    <row r="891" spans="1:19">
      <c r="A891" t="s">
        <v>7419</v>
      </c>
      <c r="B891" t="s">
        <v>7420</v>
      </c>
      <c r="C891" t="str">
        <f>TRIM(LEFT(B891, FIND(" ",B891, FIND(" ",B891, FIND(" ",B891)+1)+1)))</f>
        <v>Portronics Key2 Combo</v>
      </c>
      <c r="D891" t="s">
        <v>5102</v>
      </c>
      <c r="E891" s="6" t="str">
        <f t="shared" si="27"/>
        <v>Computers&amp;Accessories</v>
      </c>
      <c r="F891" s="2">
        <v>1149</v>
      </c>
      <c r="G891" s="4">
        <v>1499</v>
      </c>
      <c r="H891" s="4" t="str">
        <f>IF(Table1[[#This Row],[actual_price]]&lt;200, "&lt;₹200", IF(Table1[[#This Row],[actual_price]]&lt;=500, "₹200–₹500", "&gt;₹500"))</f>
        <v>&gt;₹500</v>
      </c>
      <c r="I891" s="1">
        <v>0.23</v>
      </c>
      <c r="J891">
        <v>4.0999999999999996</v>
      </c>
      <c r="K891" s="4">
        <v>10443</v>
      </c>
      <c r="L891" s="13">
        <f>Table1[[#This Row],[rating_count]]*Table1[[#This Row],[actual_price]]</f>
        <v>15654057</v>
      </c>
      <c r="M891" t="s">
        <v>7421</v>
      </c>
      <c r="N891" t="s">
        <v>7422</v>
      </c>
      <c r="O891" t="s">
        <v>7423</v>
      </c>
      <c r="P891" t="s">
        <v>7424</v>
      </c>
      <c r="Q891">
        <f t="shared" si="26"/>
        <v>8</v>
      </c>
      <c r="R891" t="s">
        <v>7425</v>
      </c>
      <c r="S891" t="s">
        <v>7426</v>
      </c>
    </row>
    <row r="892" spans="1:19">
      <c r="A892" t="s">
        <v>7429</v>
      </c>
      <c r="B892" t="s">
        <v>7430</v>
      </c>
      <c r="C892" t="str">
        <f>TRIM(LEFT(B892, FIND(" ",B892, FIND(" ",B892, FIND(" ",B892)+1)+1)))</f>
        <v>SupCares Laptop Stand</v>
      </c>
      <c r="D892" t="s">
        <v>4876</v>
      </c>
      <c r="E892" s="6" t="str">
        <f t="shared" si="27"/>
        <v>Computers&amp;Accessories</v>
      </c>
      <c r="F892">
        <v>499</v>
      </c>
      <c r="G892" s="4">
        <v>1299</v>
      </c>
      <c r="H892" s="4" t="str">
        <f>IF(Table1[[#This Row],[actual_price]]&lt;200, "&lt;₹200", IF(Table1[[#This Row],[actual_price]]&lt;=500, "₹200–₹500", "&gt;₹500"))</f>
        <v>&gt;₹500</v>
      </c>
      <c r="I892" s="1">
        <v>0.62</v>
      </c>
      <c r="J892">
        <v>4.5</v>
      </c>
      <c r="K892" s="4">
        <v>434</v>
      </c>
      <c r="L892" s="13">
        <f>Table1[[#This Row],[rating_count]]*Table1[[#This Row],[actual_price]]</f>
        <v>563766</v>
      </c>
      <c r="M892" t="s">
        <v>7431</v>
      </c>
      <c r="N892" t="s">
        <v>7432</v>
      </c>
      <c r="O892" t="s">
        <v>7433</v>
      </c>
      <c r="P892" t="s">
        <v>7434</v>
      </c>
      <c r="Q892">
        <f t="shared" si="26"/>
        <v>8</v>
      </c>
      <c r="R892" t="s">
        <v>7435</v>
      </c>
      <c r="S892" t="s">
        <v>7436</v>
      </c>
    </row>
    <row r="893" spans="1:19">
      <c r="A893" t="s">
        <v>7439</v>
      </c>
      <c r="B893" t="s">
        <v>7440</v>
      </c>
      <c r="C893" t="str">
        <f>TRIM(LEFT(B893, FIND(" ",B893, FIND(" ",B893, FIND(" ",B893)+1)+1)))</f>
        <v>ZEBRONICS Zeb-Sound Bomb</v>
      </c>
      <c r="D893" t="s">
        <v>3066</v>
      </c>
      <c r="E893" s="6" t="str">
        <f t="shared" si="27"/>
        <v>Electronics</v>
      </c>
      <c r="F893">
        <v>999</v>
      </c>
      <c r="G893" s="4">
        <v>4199</v>
      </c>
      <c r="H893" s="4" t="str">
        <f>IF(Table1[[#This Row],[actual_price]]&lt;200, "&lt;₹200", IF(Table1[[#This Row],[actual_price]]&lt;=500, "₹200–₹500", "&gt;₹500"))</f>
        <v>&gt;₹500</v>
      </c>
      <c r="I893" s="1">
        <v>0.76</v>
      </c>
      <c r="J893">
        <v>3.5</v>
      </c>
      <c r="K893" s="4">
        <v>1913</v>
      </c>
      <c r="L893" s="13">
        <f>Table1[[#This Row],[rating_count]]*Table1[[#This Row],[actual_price]]</f>
        <v>8032687</v>
      </c>
      <c r="M893" t="s">
        <v>7441</v>
      </c>
      <c r="N893" t="s">
        <v>7442</v>
      </c>
      <c r="O893" t="s">
        <v>7443</v>
      </c>
      <c r="P893" t="s">
        <v>7444</v>
      </c>
      <c r="Q893">
        <f t="shared" si="26"/>
        <v>8</v>
      </c>
      <c r="R893" t="s">
        <v>7445</v>
      </c>
      <c r="S893" t="s">
        <v>7446</v>
      </c>
    </row>
    <row r="894" spans="1:19">
      <c r="A894" t="s">
        <v>7449</v>
      </c>
      <c r="B894" t="s">
        <v>7450</v>
      </c>
      <c r="C894" t="str">
        <f>TRIM(LEFT(B894, FIND(" ",B894, FIND(" ",B894, FIND(" ",B894)+1)+1)))</f>
        <v>Western Digital WD</v>
      </c>
      <c r="D894" t="s">
        <v>6733</v>
      </c>
      <c r="E894" s="6" t="str">
        <f t="shared" si="27"/>
        <v>Computers&amp;Accessories</v>
      </c>
      <c r="F894" s="2">
        <v>1709</v>
      </c>
      <c r="G894" s="4">
        <v>4000</v>
      </c>
      <c r="H894" s="4" t="str">
        <f>IF(Table1[[#This Row],[actual_price]]&lt;200, "&lt;₹200", IF(Table1[[#This Row],[actual_price]]&lt;=500, "₹200–₹500", "&gt;₹500"))</f>
        <v>&gt;₹500</v>
      </c>
      <c r="I894" s="1">
        <v>0.56999999999999995</v>
      </c>
      <c r="J894">
        <v>4.4000000000000004</v>
      </c>
      <c r="K894" s="4">
        <v>3029</v>
      </c>
      <c r="L894" s="13">
        <f>Table1[[#This Row],[rating_count]]*Table1[[#This Row],[actual_price]]</f>
        <v>12116000</v>
      </c>
      <c r="M894" t="s">
        <v>7451</v>
      </c>
      <c r="N894" t="s">
        <v>7452</v>
      </c>
      <c r="O894" t="s">
        <v>7453</v>
      </c>
      <c r="P894" t="s">
        <v>7454</v>
      </c>
      <c r="Q894">
        <f t="shared" si="26"/>
        <v>8</v>
      </c>
      <c r="R894" t="s">
        <v>7455</v>
      </c>
      <c r="S894" t="s">
        <v>7456</v>
      </c>
    </row>
    <row r="895" spans="1:19">
      <c r="A895" t="s">
        <v>7459</v>
      </c>
      <c r="B895" t="s">
        <v>7460</v>
      </c>
      <c r="C895" t="str">
        <f>TRIM(LEFT(B895, FIND(" ",B895, FIND(" ",B895, FIND(" ",B895)+1)+1)))</f>
        <v>Classmate Octane Neon-</v>
      </c>
      <c r="D895" t="s">
        <v>5058</v>
      </c>
      <c r="E895" s="6" t="str">
        <f t="shared" si="27"/>
        <v>OfficeProducts</v>
      </c>
      <c r="F895">
        <v>250</v>
      </c>
      <c r="G895" s="4">
        <v>250</v>
      </c>
      <c r="H895" s="4" t="str">
        <f>IF(Table1[[#This Row],[actual_price]]&lt;200, "&lt;₹200", IF(Table1[[#This Row],[actual_price]]&lt;=500, "₹200–₹500", "&gt;₹500"))</f>
        <v>₹200–₹500</v>
      </c>
      <c r="I895" s="1">
        <v>0</v>
      </c>
      <c r="J895">
        <v>4.2</v>
      </c>
      <c r="K895" s="4">
        <v>2628</v>
      </c>
      <c r="L895" s="13">
        <f>Table1[[#This Row],[rating_count]]*Table1[[#This Row],[actual_price]]</f>
        <v>657000</v>
      </c>
      <c r="M895" t="s">
        <v>7461</v>
      </c>
      <c r="N895" t="s">
        <v>7462</v>
      </c>
      <c r="O895" t="s">
        <v>7463</v>
      </c>
      <c r="P895" t="s">
        <v>7464</v>
      </c>
      <c r="Q895">
        <f t="shared" si="26"/>
        <v>8</v>
      </c>
      <c r="R895" t="s">
        <v>7465</v>
      </c>
      <c r="S895" t="s">
        <v>7466</v>
      </c>
    </row>
    <row r="896" spans="1:19">
      <c r="A896" t="s">
        <v>481</v>
      </c>
      <c r="B896" t="s">
        <v>482</v>
      </c>
      <c r="C896" t="str">
        <f>TRIM(LEFT(B896, FIND(" ",B896, FIND(" ",B896, FIND(" ",B896)+1)+1)))</f>
        <v>TP-Link AC600 600</v>
      </c>
      <c r="D896" t="s">
        <v>98</v>
      </c>
      <c r="E896" s="6" t="str">
        <f t="shared" si="27"/>
        <v>Computers&amp;Accessories</v>
      </c>
      <c r="F896" s="2">
        <v>1199</v>
      </c>
      <c r="G896" s="4">
        <v>2199</v>
      </c>
      <c r="H896" s="4" t="str">
        <f>IF(Table1[[#This Row],[actual_price]]&lt;200, "&lt;₹200", IF(Table1[[#This Row],[actual_price]]&lt;=500, "₹200–₹500", "&gt;₹500"))</f>
        <v>&gt;₹500</v>
      </c>
      <c r="I896" s="1">
        <v>0.45</v>
      </c>
      <c r="J896">
        <v>4.4000000000000004</v>
      </c>
      <c r="K896" s="4">
        <v>24780</v>
      </c>
      <c r="L896" s="13">
        <f>Table1[[#This Row],[rating_count]]*Table1[[#This Row],[actual_price]]</f>
        <v>54491220</v>
      </c>
      <c r="M896" t="s">
        <v>483</v>
      </c>
      <c r="N896" t="s">
        <v>484</v>
      </c>
      <c r="O896" t="s">
        <v>485</v>
      </c>
      <c r="P896" t="s">
        <v>486</v>
      </c>
      <c r="Q896">
        <f t="shared" si="26"/>
        <v>8</v>
      </c>
      <c r="R896" t="s">
        <v>487</v>
      </c>
      <c r="S896" t="s">
        <v>488</v>
      </c>
    </row>
    <row r="897" spans="1:19">
      <c r="A897" t="s">
        <v>7470</v>
      </c>
      <c r="B897" t="s">
        <v>7471</v>
      </c>
      <c r="C897" t="str">
        <f>TRIM(LEFT(B897, FIND(" ",B897, FIND(" ",B897, FIND(" ",B897)+1)+1)))</f>
        <v>Classmate Octane Colour</v>
      </c>
      <c r="D897" t="s">
        <v>7472</v>
      </c>
      <c r="E897" s="6" t="str">
        <f t="shared" si="27"/>
        <v>Home&amp;Kitchen</v>
      </c>
      <c r="F897">
        <v>90</v>
      </c>
      <c r="G897" s="4">
        <v>100</v>
      </c>
      <c r="H897" s="4" t="str">
        <f>IF(Table1[[#This Row],[actual_price]]&lt;200, "&lt;₹200", IF(Table1[[#This Row],[actual_price]]&lt;=500, "₹200–₹500", "&gt;₹500"))</f>
        <v>&lt;₹200</v>
      </c>
      <c r="I897" s="1">
        <v>0.1</v>
      </c>
      <c r="J897">
        <v>4.4000000000000004</v>
      </c>
      <c r="K897" s="4">
        <v>10718</v>
      </c>
      <c r="L897" s="13">
        <f>Table1[[#This Row],[rating_count]]*Table1[[#This Row],[actual_price]]</f>
        <v>1071800</v>
      </c>
      <c r="M897" t="s">
        <v>7473</v>
      </c>
      <c r="N897" t="s">
        <v>7474</v>
      </c>
      <c r="O897" t="s">
        <v>7475</v>
      </c>
      <c r="P897" t="s">
        <v>7476</v>
      </c>
      <c r="Q897">
        <f t="shared" si="26"/>
        <v>8</v>
      </c>
      <c r="R897" t="s">
        <v>7477</v>
      </c>
      <c r="S897" t="s">
        <v>7478</v>
      </c>
    </row>
    <row r="898" spans="1:19">
      <c r="A898" t="s">
        <v>7481</v>
      </c>
      <c r="B898" t="s">
        <v>7482</v>
      </c>
      <c r="C898" t="str">
        <f>TRIM(LEFT(B898, FIND(" ",B898, FIND(" ",B898, FIND(" ",B898)+1)+1)))</f>
        <v>Tukzer Stylus Pen,</v>
      </c>
      <c r="D898" t="s">
        <v>3867</v>
      </c>
      <c r="E898" s="6" t="str">
        <f t="shared" si="27"/>
        <v>Electronics</v>
      </c>
      <c r="F898" s="2">
        <v>2025</v>
      </c>
      <c r="G898" s="4">
        <v>5999</v>
      </c>
      <c r="H898" s="4" t="str">
        <f>IF(Table1[[#This Row],[actual_price]]&lt;200, "&lt;₹200", IF(Table1[[#This Row],[actual_price]]&lt;=500, "₹200–₹500", "&gt;₹500"))</f>
        <v>&gt;₹500</v>
      </c>
      <c r="I898" s="1">
        <v>0.66</v>
      </c>
      <c r="J898">
        <v>4.2</v>
      </c>
      <c r="K898" s="4">
        <v>6233</v>
      </c>
      <c r="L898" s="13">
        <f>Table1[[#This Row],[rating_count]]*Table1[[#This Row],[actual_price]]</f>
        <v>37391767</v>
      </c>
      <c r="M898" t="s">
        <v>7483</v>
      </c>
      <c r="N898" t="s">
        <v>7484</v>
      </c>
      <c r="O898" t="s">
        <v>7485</v>
      </c>
      <c r="P898" t="s">
        <v>7486</v>
      </c>
      <c r="Q898">
        <f t="shared" ref="Q898:Q961" si="28">IF(P898="",0,LEN(O898)-LEN(SUBSTITUTE(O898,",",""))+1)</f>
        <v>8</v>
      </c>
      <c r="R898" t="s">
        <v>7487</v>
      </c>
      <c r="S898" t="s">
        <v>7488</v>
      </c>
    </row>
    <row r="899" spans="1:19">
      <c r="A899" t="s">
        <v>7491</v>
      </c>
      <c r="B899" t="s">
        <v>7492</v>
      </c>
      <c r="C899" t="str">
        <f>TRIM(LEFT(B899, FIND(" ",B899, FIND(" ",B899, FIND(" ",B899)+1)+1)))</f>
        <v>Logitech G102 USB</v>
      </c>
      <c r="D899" t="s">
        <v>5336</v>
      </c>
      <c r="E899" s="6" t="str">
        <f t="shared" ref="E899:E962" si="29">LEFT(D899, FIND("|", D899 &amp; "|") - 1)</f>
        <v>Computers&amp;Accessories</v>
      </c>
      <c r="F899" s="2">
        <v>1495</v>
      </c>
      <c r="G899" s="4">
        <v>1995</v>
      </c>
      <c r="H899" s="4" t="str">
        <f>IF(Table1[[#This Row],[actual_price]]&lt;200, "&lt;₹200", IF(Table1[[#This Row],[actual_price]]&lt;=500, "₹200–₹500", "&gt;₹500"))</f>
        <v>&gt;₹500</v>
      </c>
      <c r="I899" s="1">
        <v>0.25</v>
      </c>
      <c r="J899">
        <v>4.5</v>
      </c>
      <c r="K899" s="4">
        <v>10541</v>
      </c>
      <c r="L899" s="13">
        <f>Table1[[#This Row],[rating_count]]*Table1[[#This Row],[actual_price]]</f>
        <v>21029295</v>
      </c>
      <c r="M899" t="s">
        <v>7493</v>
      </c>
      <c r="N899" t="s">
        <v>7494</v>
      </c>
      <c r="O899" t="s">
        <v>7495</v>
      </c>
      <c r="P899" t="s">
        <v>7496</v>
      </c>
      <c r="Q899">
        <f t="shared" si="28"/>
        <v>8</v>
      </c>
      <c r="R899" t="s">
        <v>7497</v>
      </c>
      <c r="S899" t="s">
        <v>7498</v>
      </c>
    </row>
    <row r="900" spans="1:19">
      <c r="A900" t="s">
        <v>496</v>
      </c>
      <c r="B900" t="s">
        <v>497</v>
      </c>
      <c r="C900" t="str">
        <f>TRIM(LEFT(B900, FIND(" ",B900, FIND(" ",B900, FIND(" ",B900)+1)+1)))</f>
        <v>AmazonBasics New Release</v>
      </c>
      <c r="D900" t="s">
        <v>18</v>
      </c>
      <c r="E900" s="6" t="str">
        <f t="shared" si="29"/>
        <v>Computers&amp;Accessories</v>
      </c>
      <c r="F900">
        <v>799</v>
      </c>
      <c r="G900" s="4">
        <v>2100</v>
      </c>
      <c r="H900" s="4" t="str">
        <f>IF(Table1[[#This Row],[actual_price]]&lt;200, "&lt;₹200", IF(Table1[[#This Row],[actual_price]]&lt;=500, "₹200–₹500", "&gt;₹500"))</f>
        <v>&gt;₹500</v>
      </c>
      <c r="I900" s="1">
        <v>0.62</v>
      </c>
      <c r="J900">
        <v>4.3</v>
      </c>
      <c r="K900" s="4">
        <v>8188</v>
      </c>
      <c r="L900" s="13">
        <f>Table1[[#This Row],[rating_count]]*Table1[[#This Row],[actual_price]]</f>
        <v>17194800</v>
      </c>
      <c r="M900" t="s">
        <v>498</v>
      </c>
      <c r="N900" t="s">
        <v>499</v>
      </c>
      <c r="O900" t="s">
        <v>500</v>
      </c>
      <c r="P900" t="s">
        <v>501</v>
      </c>
      <c r="Q900">
        <f t="shared" si="28"/>
        <v>8</v>
      </c>
      <c r="R900" t="s">
        <v>502</v>
      </c>
      <c r="S900" t="s">
        <v>503</v>
      </c>
    </row>
    <row r="901" spans="1:19">
      <c r="A901" t="s">
        <v>7503</v>
      </c>
      <c r="B901" t="s">
        <v>7504</v>
      </c>
      <c r="C901" t="str">
        <f>TRIM(LEFT(B901, FIND(" ",B901, FIND(" ",B901, FIND(" ",B901)+1)+1)))</f>
        <v>Zebronics ZEB-VITA Wireless</v>
      </c>
      <c r="D901" t="s">
        <v>5515</v>
      </c>
      <c r="E901" s="6" t="str">
        <f t="shared" si="29"/>
        <v>Electronics</v>
      </c>
      <c r="F901">
        <v>899</v>
      </c>
      <c r="G901" s="4">
        <v>1199</v>
      </c>
      <c r="H901" s="4" t="str">
        <f>IF(Table1[[#This Row],[actual_price]]&lt;200, "&lt;₹200", IF(Table1[[#This Row],[actual_price]]&lt;=500, "₹200–₹500", "&gt;₹500"))</f>
        <v>&gt;₹500</v>
      </c>
      <c r="I901" s="1">
        <v>0.25</v>
      </c>
      <c r="J901">
        <v>3.8</v>
      </c>
      <c r="K901" s="4">
        <v>10751</v>
      </c>
      <c r="L901" s="13">
        <f>Table1[[#This Row],[rating_count]]*Table1[[#This Row],[actual_price]]</f>
        <v>12890449</v>
      </c>
      <c r="M901" t="s">
        <v>7505</v>
      </c>
      <c r="N901" t="s">
        <v>7506</v>
      </c>
      <c r="O901" t="s">
        <v>7507</v>
      </c>
      <c r="P901" t="s">
        <v>7508</v>
      </c>
      <c r="Q901">
        <f t="shared" si="28"/>
        <v>8</v>
      </c>
      <c r="R901" t="s">
        <v>7509</v>
      </c>
      <c r="S901" t="s">
        <v>7510</v>
      </c>
    </row>
    <row r="902" spans="1:19">
      <c r="A902" t="s">
        <v>7513</v>
      </c>
      <c r="B902" t="s">
        <v>7514</v>
      </c>
      <c r="C902" t="str">
        <f>TRIM(LEFT(B902, FIND(" ",B902, FIND(" ",B902, FIND(" ",B902)+1)+1)))</f>
        <v>Lapster USB 3.0</v>
      </c>
      <c r="D902" t="s">
        <v>7515</v>
      </c>
      <c r="E902" s="6" t="str">
        <f t="shared" si="29"/>
        <v>Computers&amp;Accessories</v>
      </c>
      <c r="F902">
        <v>349</v>
      </c>
      <c r="G902" s="4">
        <v>999</v>
      </c>
      <c r="H902" s="4" t="str">
        <f>IF(Table1[[#This Row],[actual_price]]&lt;200, "&lt;₹200", IF(Table1[[#This Row],[actual_price]]&lt;=500, "₹200–₹500", "&gt;₹500"))</f>
        <v>&gt;₹500</v>
      </c>
      <c r="I902" s="1">
        <v>0.65</v>
      </c>
      <c r="J902">
        <v>3.9</v>
      </c>
      <c r="K902" s="4">
        <v>817</v>
      </c>
      <c r="L902" s="13">
        <f>Table1[[#This Row],[rating_count]]*Table1[[#This Row],[actual_price]]</f>
        <v>816183</v>
      </c>
      <c r="M902" t="s">
        <v>7516</v>
      </c>
      <c r="N902" t="s">
        <v>7517</v>
      </c>
      <c r="O902" t="s">
        <v>7518</v>
      </c>
      <c r="P902" t="s">
        <v>7519</v>
      </c>
      <c r="Q902">
        <f t="shared" si="28"/>
        <v>8</v>
      </c>
      <c r="R902" t="s">
        <v>7520</v>
      </c>
      <c r="S902" t="s">
        <v>7521</v>
      </c>
    </row>
    <row r="903" spans="1:19">
      <c r="A903" t="s">
        <v>7524</v>
      </c>
      <c r="B903" t="s">
        <v>7525</v>
      </c>
      <c r="C903" t="str">
        <f>TRIM(LEFT(B903, FIND(" ",B903, FIND(" ",B903, FIND(" ",B903)+1)+1)))</f>
        <v>URBN 10000 mAh</v>
      </c>
      <c r="D903" t="s">
        <v>2979</v>
      </c>
      <c r="E903" s="6" t="str">
        <f t="shared" si="29"/>
        <v>Electronics</v>
      </c>
      <c r="F903">
        <v>900</v>
      </c>
      <c r="G903" s="4">
        <v>2499</v>
      </c>
      <c r="H903" s="4" t="str">
        <f>IF(Table1[[#This Row],[actual_price]]&lt;200, "&lt;₹200", IF(Table1[[#This Row],[actual_price]]&lt;=500, "₹200–₹500", "&gt;₹500"))</f>
        <v>&gt;₹500</v>
      </c>
      <c r="I903" s="1">
        <v>0.64</v>
      </c>
      <c r="J903">
        <v>4</v>
      </c>
      <c r="K903" s="4">
        <v>36384</v>
      </c>
      <c r="L903" s="13">
        <f>Table1[[#This Row],[rating_count]]*Table1[[#This Row],[actual_price]]</f>
        <v>90923616</v>
      </c>
      <c r="M903" t="s">
        <v>7526</v>
      </c>
      <c r="N903" t="s">
        <v>4564</v>
      </c>
      <c r="O903" t="s">
        <v>4565</v>
      </c>
      <c r="P903" t="s">
        <v>4566</v>
      </c>
      <c r="Q903">
        <f t="shared" si="28"/>
        <v>8</v>
      </c>
      <c r="R903" t="s">
        <v>4567</v>
      </c>
      <c r="S903" t="s">
        <v>4568</v>
      </c>
    </row>
    <row r="904" spans="1:19">
      <c r="A904" t="s">
        <v>7529</v>
      </c>
      <c r="B904" t="s">
        <v>7530</v>
      </c>
      <c r="C904" t="str">
        <f>TRIM(LEFT(B904, FIND(" ",B904, FIND(" ",B904, FIND(" ",B904)+1)+1)))</f>
        <v>Qubo Smart Cam</v>
      </c>
      <c r="D904" t="s">
        <v>5904</v>
      </c>
      <c r="E904" s="6" t="str">
        <f t="shared" si="29"/>
        <v>Electronics</v>
      </c>
      <c r="F904" s="2">
        <v>2490</v>
      </c>
      <c r="G904" s="4">
        <v>3990</v>
      </c>
      <c r="H904" s="4" t="str">
        <f>IF(Table1[[#This Row],[actual_price]]&lt;200, "&lt;₹200", IF(Table1[[#This Row],[actual_price]]&lt;=500, "₹200–₹500", "&gt;₹500"))</f>
        <v>&gt;₹500</v>
      </c>
      <c r="I904" s="1">
        <v>0.38</v>
      </c>
      <c r="J904">
        <v>4.0999999999999996</v>
      </c>
      <c r="K904" s="4">
        <v>3606</v>
      </c>
      <c r="L904" s="13">
        <f>Table1[[#This Row],[rating_count]]*Table1[[#This Row],[actual_price]]</f>
        <v>14387940</v>
      </c>
      <c r="M904" t="s">
        <v>7531</v>
      </c>
      <c r="N904" t="s">
        <v>7532</v>
      </c>
      <c r="O904" t="s">
        <v>7533</v>
      </c>
      <c r="P904" t="s">
        <v>7534</v>
      </c>
      <c r="Q904">
        <f t="shared" si="28"/>
        <v>8</v>
      </c>
      <c r="R904" t="s">
        <v>7535</v>
      </c>
      <c r="S904" t="s">
        <v>7536</v>
      </c>
    </row>
    <row r="905" spans="1:19">
      <c r="A905" t="s">
        <v>7539</v>
      </c>
      <c r="B905" t="s">
        <v>7540</v>
      </c>
      <c r="C905" t="str">
        <f>TRIM(LEFT(B905, FIND(" ",B905, FIND(" ",B905, FIND(" ",B905)+1)+1)))</f>
        <v>Duracell CR2025 3V</v>
      </c>
      <c r="D905" t="s">
        <v>5531</v>
      </c>
      <c r="E905" s="6" t="str">
        <f t="shared" si="29"/>
        <v>Electronics</v>
      </c>
      <c r="F905">
        <v>116</v>
      </c>
      <c r="G905" s="4">
        <v>200</v>
      </c>
      <c r="H905" s="4" t="str">
        <f>IF(Table1[[#This Row],[actual_price]]&lt;200, "&lt;₹200", IF(Table1[[#This Row],[actual_price]]&lt;=500, "₹200–₹500", "&gt;₹500"))</f>
        <v>₹200–₹500</v>
      </c>
      <c r="I905" s="1">
        <v>0.42</v>
      </c>
      <c r="J905">
        <v>4.4000000000000004</v>
      </c>
      <c r="K905" s="4">
        <v>357</v>
      </c>
      <c r="L905" s="13">
        <f>Table1[[#This Row],[rating_count]]*Table1[[#This Row],[actual_price]]</f>
        <v>71400</v>
      </c>
      <c r="M905" t="s">
        <v>7541</v>
      </c>
      <c r="N905" t="s">
        <v>7542</v>
      </c>
      <c r="O905" t="s">
        <v>7543</v>
      </c>
      <c r="P905" t="s">
        <v>7544</v>
      </c>
      <c r="Q905">
        <f t="shared" si="28"/>
        <v>8</v>
      </c>
      <c r="R905" t="s">
        <v>7545</v>
      </c>
      <c r="S905" t="s">
        <v>7546</v>
      </c>
    </row>
    <row r="906" spans="1:19">
      <c r="A906" t="s">
        <v>7549</v>
      </c>
      <c r="B906" t="s">
        <v>7550</v>
      </c>
      <c r="C906" t="str">
        <f>TRIM(LEFT(B906, FIND(" ",B906, FIND(" ",B906, FIND(" ",B906)+1)+1)))</f>
        <v>Camel Fabrica Acrylic</v>
      </c>
      <c r="D906" t="s">
        <v>5347</v>
      </c>
      <c r="E906" s="6" t="str">
        <f t="shared" si="29"/>
        <v>Home&amp;Kitchen</v>
      </c>
      <c r="F906">
        <v>200</v>
      </c>
      <c r="G906" s="4">
        <v>230</v>
      </c>
      <c r="H906" s="4" t="str">
        <f>IF(Table1[[#This Row],[actual_price]]&lt;200, "&lt;₹200", IF(Table1[[#This Row],[actual_price]]&lt;=500, "₹200–₹500", "&gt;₹500"))</f>
        <v>₹200–₹500</v>
      </c>
      <c r="I906" s="1">
        <v>0.13</v>
      </c>
      <c r="J906">
        <v>4.4000000000000004</v>
      </c>
      <c r="K906" s="4">
        <v>10170</v>
      </c>
      <c r="L906" s="13">
        <f>Table1[[#This Row],[rating_count]]*Table1[[#This Row],[actual_price]]</f>
        <v>2339100</v>
      </c>
      <c r="M906" t="s">
        <v>7551</v>
      </c>
      <c r="N906" t="s">
        <v>7552</v>
      </c>
      <c r="O906" t="s">
        <v>7553</v>
      </c>
      <c r="P906" t="s">
        <v>7554</v>
      </c>
      <c r="Q906">
        <f t="shared" si="28"/>
        <v>8</v>
      </c>
      <c r="R906" t="s">
        <v>7555</v>
      </c>
      <c r="S906" t="s">
        <v>7556</v>
      </c>
    </row>
    <row r="907" spans="1:19">
      <c r="A907" t="s">
        <v>7559</v>
      </c>
      <c r="B907" t="s">
        <v>7560</v>
      </c>
      <c r="C907" t="str">
        <f>TRIM(LEFT(B907, FIND(" ",B907, FIND(" ",B907, FIND(" ",B907)+1)+1)))</f>
        <v>Lenovo GX20L29764 65W</v>
      </c>
      <c r="D907" t="s">
        <v>6908</v>
      </c>
      <c r="E907" s="6" t="str">
        <f t="shared" si="29"/>
        <v>Computers&amp;Accessories</v>
      </c>
      <c r="F907" s="2">
        <v>1249</v>
      </c>
      <c r="G907" s="4">
        <v>2796</v>
      </c>
      <c r="H907" s="4" t="str">
        <f>IF(Table1[[#This Row],[actual_price]]&lt;200, "&lt;₹200", IF(Table1[[#This Row],[actual_price]]&lt;=500, "₹200–₹500", "&gt;₹500"))</f>
        <v>&gt;₹500</v>
      </c>
      <c r="I907" s="1">
        <v>0.55000000000000004</v>
      </c>
      <c r="J907">
        <v>4.4000000000000004</v>
      </c>
      <c r="K907" s="4">
        <v>4598</v>
      </c>
      <c r="L907" s="13">
        <f>Table1[[#This Row],[rating_count]]*Table1[[#This Row],[actual_price]]</f>
        <v>12856008</v>
      </c>
      <c r="M907" t="s">
        <v>7561</v>
      </c>
      <c r="N907" t="s">
        <v>7562</v>
      </c>
      <c r="O907" t="s">
        <v>7563</v>
      </c>
      <c r="P907" t="s">
        <v>7564</v>
      </c>
      <c r="Q907">
        <f t="shared" si="28"/>
        <v>8</v>
      </c>
      <c r="R907" t="s">
        <v>7565</v>
      </c>
      <c r="S907" t="s">
        <v>7566</v>
      </c>
    </row>
    <row r="908" spans="1:19">
      <c r="A908" t="s">
        <v>7569</v>
      </c>
      <c r="B908" t="s">
        <v>7570</v>
      </c>
      <c r="C908" t="str">
        <f>TRIM(LEFT(B908, FIND(" ",B908, FIND(" ",B908, FIND(" ",B908)+1)+1)))</f>
        <v>Hp Wired On</v>
      </c>
      <c r="D908" t="s">
        <v>7571</v>
      </c>
      <c r="E908" s="6" t="str">
        <f t="shared" si="29"/>
        <v>Computers&amp;Accessories</v>
      </c>
      <c r="F908">
        <v>649</v>
      </c>
      <c r="G908" s="4">
        <v>999</v>
      </c>
      <c r="H908" s="4" t="str">
        <f>IF(Table1[[#This Row],[actual_price]]&lt;200, "&lt;₹200", IF(Table1[[#This Row],[actual_price]]&lt;=500, "₹200–₹500", "&gt;₹500"))</f>
        <v>&gt;₹500</v>
      </c>
      <c r="I908" s="1">
        <v>0.35</v>
      </c>
      <c r="J908">
        <v>3.5</v>
      </c>
      <c r="K908" s="4">
        <v>7222</v>
      </c>
      <c r="L908" s="13">
        <f>Table1[[#This Row],[rating_count]]*Table1[[#This Row],[actual_price]]</f>
        <v>7214778</v>
      </c>
      <c r="M908" t="s">
        <v>7572</v>
      </c>
      <c r="N908" t="s">
        <v>7573</v>
      </c>
      <c r="O908" t="s">
        <v>7574</v>
      </c>
      <c r="P908" t="s">
        <v>7575</v>
      </c>
      <c r="Q908">
        <f t="shared" si="28"/>
        <v>8</v>
      </c>
      <c r="R908" t="s">
        <v>7576</v>
      </c>
      <c r="S908" t="s">
        <v>7577</v>
      </c>
    </row>
    <row r="909" spans="1:19">
      <c r="A909" t="s">
        <v>7580</v>
      </c>
      <c r="B909" t="s">
        <v>7581</v>
      </c>
      <c r="C909" t="str">
        <f>TRIM(LEFT(B909, FIND(" ",B909, FIND(" ",B909, FIND(" ",B909)+1)+1)))</f>
        <v>Redragon K617 Fizz</v>
      </c>
      <c r="D909" t="s">
        <v>7582</v>
      </c>
      <c r="E909" s="6" t="str">
        <f t="shared" si="29"/>
        <v>Computers&amp;Accessories</v>
      </c>
      <c r="F909" s="2">
        <v>2649</v>
      </c>
      <c r="G909" s="4">
        <v>3499</v>
      </c>
      <c r="H909" s="4" t="str">
        <f>IF(Table1[[#This Row],[actual_price]]&lt;200, "&lt;₹200", IF(Table1[[#This Row],[actual_price]]&lt;=500, "₹200–₹500", "&gt;₹500"))</f>
        <v>&gt;₹500</v>
      </c>
      <c r="I909" s="1">
        <v>0.24</v>
      </c>
      <c r="J909">
        <v>4.5</v>
      </c>
      <c r="K909" s="4">
        <v>1271</v>
      </c>
      <c r="L909" s="13">
        <f>Table1[[#This Row],[rating_count]]*Table1[[#This Row],[actual_price]]</f>
        <v>4447229</v>
      </c>
      <c r="M909" t="s">
        <v>7583</v>
      </c>
      <c r="N909" t="s">
        <v>7584</v>
      </c>
      <c r="O909" t="s">
        <v>7585</v>
      </c>
      <c r="P909" t="s">
        <v>7586</v>
      </c>
      <c r="Q909">
        <f t="shared" si="28"/>
        <v>8</v>
      </c>
      <c r="R909" t="s">
        <v>7587</v>
      </c>
      <c r="S909" t="s">
        <v>7588</v>
      </c>
    </row>
    <row r="910" spans="1:19">
      <c r="A910" t="s">
        <v>516</v>
      </c>
      <c r="B910" t="s">
        <v>517</v>
      </c>
      <c r="C910" t="str">
        <f>TRIM(LEFT(B910, FIND(" ",B910, FIND(" ",B910, FIND(" ",B910)+1)+1)))</f>
        <v>Ambrane Unbreakable 3A</v>
      </c>
      <c r="D910" t="s">
        <v>18</v>
      </c>
      <c r="E910" s="6" t="str">
        <f t="shared" si="29"/>
        <v>Computers&amp;Accessories</v>
      </c>
      <c r="F910">
        <v>199</v>
      </c>
      <c r="G910" s="4">
        <v>349</v>
      </c>
      <c r="H910" s="4" t="str">
        <f>IF(Table1[[#This Row],[actual_price]]&lt;200, "&lt;₹200", IF(Table1[[#This Row],[actual_price]]&lt;=500, "₹200–₹500", "&gt;₹500"))</f>
        <v>₹200–₹500</v>
      </c>
      <c r="I910" s="1">
        <v>0.43</v>
      </c>
      <c r="J910">
        <v>4.0999999999999996</v>
      </c>
      <c r="K910" s="4">
        <v>314</v>
      </c>
      <c r="L910" s="13">
        <f>Table1[[#This Row],[rating_count]]*Table1[[#This Row],[actual_price]]</f>
        <v>109586</v>
      </c>
      <c r="M910" t="s">
        <v>518</v>
      </c>
      <c r="N910" t="s">
        <v>519</v>
      </c>
      <c r="O910" t="s">
        <v>520</v>
      </c>
      <c r="P910" t="s">
        <v>521</v>
      </c>
      <c r="Q910">
        <f t="shared" si="28"/>
        <v>8</v>
      </c>
      <c r="R910" t="s">
        <v>522</v>
      </c>
      <c r="S910" t="s">
        <v>523</v>
      </c>
    </row>
    <row r="911" spans="1:19">
      <c r="A911" t="s">
        <v>7593</v>
      </c>
      <c r="B911" t="s">
        <v>7594</v>
      </c>
      <c r="C911" t="str">
        <f>TRIM(LEFT(B911, FIND(" ",B911, FIND(" ",B911, FIND(" ",B911)+1)+1)))</f>
        <v>HP GT 53</v>
      </c>
      <c r="D911" t="s">
        <v>5262</v>
      </c>
      <c r="E911" s="6" t="str">
        <f t="shared" si="29"/>
        <v>Computers&amp;Accessories</v>
      </c>
      <c r="F911">
        <v>596</v>
      </c>
      <c r="G911" s="4">
        <v>723</v>
      </c>
      <c r="H911" s="4" t="str">
        <f>IF(Table1[[#This Row],[actual_price]]&lt;200, "&lt;₹200", IF(Table1[[#This Row],[actual_price]]&lt;=500, "₹200–₹500", "&gt;₹500"))</f>
        <v>&gt;₹500</v>
      </c>
      <c r="I911" s="1">
        <v>0.18</v>
      </c>
      <c r="J911">
        <v>4.4000000000000004</v>
      </c>
      <c r="K911" s="4">
        <v>3219</v>
      </c>
      <c r="L911" s="13">
        <f>Table1[[#This Row],[rating_count]]*Table1[[#This Row],[actual_price]]</f>
        <v>2327337</v>
      </c>
      <c r="M911" t="s">
        <v>7595</v>
      </c>
      <c r="N911" t="s">
        <v>7596</v>
      </c>
      <c r="O911" t="s">
        <v>7597</v>
      </c>
      <c r="P911" t="s">
        <v>7598</v>
      </c>
      <c r="Q911">
        <f t="shared" si="28"/>
        <v>8</v>
      </c>
      <c r="R911" t="s">
        <v>7599</v>
      </c>
      <c r="S911" t="s">
        <v>7600</v>
      </c>
    </row>
    <row r="912" spans="1:19">
      <c r="A912" t="s">
        <v>7603</v>
      </c>
      <c r="B912" t="s">
        <v>7604</v>
      </c>
      <c r="C912" t="str">
        <f>TRIM(LEFT(B912, FIND(" ",B912, FIND(" ",B912, FIND(" ",B912)+1)+1)))</f>
        <v>Noise ColorFit Ultra</v>
      </c>
      <c r="D912" t="s">
        <v>2948</v>
      </c>
      <c r="E912" s="6" t="str">
        <f t="shared" si="29"/>
        <v>Electronics</v>
      </c>
      <c r="F912" s="2">
        <v>2499</v>
      </c>
      <c r="G912" s="4">
        <v>5999</v>
      </c>
      <c r="H912" s="4" t="str">
        <f>IF(Table1[[#This Row],[actual_price]]&lt;200, "&lt;₹200", IF(Table1[[#This Row],[actual_price]]&lt;=500, "₹200–₹500", "&gt;₹500"))</f>
        <v>&gt;₹500</v>
      </c>
      <c r="I912" s="1">
        <v>0.57999999999999996</v>
      </c>
      <c r="J912">
        <v>4.0999999999999996</v>
      </c>
      <c r="K912" s="4">
        <v>38879</v>
      </c>
      <c r="L912" s="13">
        <f>Table1[[#This Row],[rating_count]]*Table1[[#This Row],[actual_price]]</f>
        <v>233235121</v>
      </c>
      <c r="M912" t="s">
        <v>7605</v>
      </c>
      <c r="N912" t="s">
        <v>4416</v>
      </c>
      <c r="O912" t="s">
        <v>4417</v>
      </c>
      <c r="P912" t="s">
        <v>4418</v>
      </c>
      <c r="Q912">
        <f t="shared" si="28"/>
        <v>8</v>
      </c>
      <c r="R912" t="s">
        <v>4419</v>
      </c>
      <c r="S912" t="s">
        <v>4420</v>
      </c>
    </row>
    <row r="913" spans="1:19">
      <c r="A913" t="s">
        <v>7608</v>
      </c>
      <c r="B913" t="s">
        <v>7609</v>
      </c>
      <c r="C913" t="str">
        <f>TRIM(LEFT(B913, FIND(" ",B913, FIND(" ",B913, FIND(" ",B913)+1)+1)))</f>
        <v>Zebronics Zeb-JUKEBAR 3900,</v>
      </c>
      <c r="D913" t="s">
        <v>7610</v>
      </c>
      <c r="E913" s="6" t="str">
        <f t="shared" si="29"/>
        <v>Electronics</v>
      </c>
      <c r="F913" s="2">
        <v>4999</v>
      </c>
      <c r="G913" s="4">
        <v>12499</v>
      </c>
      <c r="H913" s="4" t="str">
        <f>IF(Table1[[#This Row],[actual_price]]&lt;200, "&lt;₹200", IF(Table1[[#This Row],[actual_price]]&lt;=500, "₹200–₹500", "&gt;₹500"))</f>
        <v>&gt;₹500</v>
      </c>
      <c r="I913" s="1">
        <v>0.6</v>
      </c>
      <c r="J913">
        <v>4.2</v>
      </c>
      <c r="K913" s="4">
        <v>4541</v>
      </c>
      <c r="L913" s="13">
        <f>Table1[[#This Row],[rating_count]]*Table1[[#This Row],[actual_price]]</f>
        <v>56757959</v>
      </c>
      <c r="M913" t="s">
        <v>7611</v>
      </c>
      <c r="N913" t="s">
        <v>7612</v>
      </c>
      <c r="O913" t="s">
        <v>7613</v>
      </c>
      <c r="P913" t="s">
        <v>7614</v>
      </c>
      <c r="Q913">
        <f t="shared" si="28"/>
        <v>8</v>
      </c>
      <c r="R913" t="s">
        <v>7615</v>
      </c>
      <c r="S913" t="s">
        <v>7616</v>
      </c>
    </row>
    <row r="914" spans="1:19">
      <c r="A914" t="s">
        <v>7619</v>
      </c>
      <c r="B914" t="s">
        <v>7620</v>
      </c>
      <c r="C914" t="str">
        <f>TRIM(LEFT(B914, FIND(" ",B914, FIND(" ",B914, FIND(" ",B914)+1)+1)))</f>
        <v>boAt Bassheads 102</v>
      </c>
      <c r="D914" t="s">
        <v>3066</v>
      </c>
      <c r="E914" s="6" t="str">
        <f t="shared" si="29"/>
        <v>Electronics</v>
      </c>
      <c r="F914">
        <v>399</v>
      </c>
      <c r="G914" s="4">
        <v>1290</v>
      </c>
      <c r="H914" s="4" t="str">
        <f>IF(Table1[[#This Row],[actual_price]]&lt;200, "&lt;₹200", IF(Table1[[#This Row],[actual_price]]&lt;=500, "₹200–₹500", "&gt;₹500"))</f>
        <v>&gt;₹500</v>
      </c>
      <c r="I914" s="1">
        <v>0.69</v>
      </c>
      <c r="J914">
        <v>4.2</v>
      </c>
      <c r="K914" s="4">
        <v>76042</v>
      </c>
      <c r="L914" s="13">
        <f>Table1[[#This Row],[rating_count]]*Table1[[#This Row],[actual_price]]</f>
        <v>98094180</v>
      </c>
      <c r="M914" t="s">
        <v>7621</v>
      </c>
      <c r="N914" t="s">
        <v>7622</v>
      </c>
      <c r="O914" t="s">
        <v>7623</v>
      </c>
      <c r="P914" t="s">
        <v>7624</v>
      </c>
      <c r="Q914">
        <f t="shared" si="28"/>
        <v>8</v>
      </c>
      <c r="R914" t="s">
        <v>7625</v>
      </c>
      <c r="S914" t="s">
        <v>7626</v>
      </c>
    </row>
    <row r="915" spans="1:19">
      <c r="A915" t="s">
        <v>7629</v>
      </c>
      <c r="B915" t="s">
        <v>7630</v>
      </c>
      <c r="C915" t="str">
        <f>TRIM(LEFT(B915, FIND(" ",B915, FIND(" ",B915, FIND(" ",B915)+1)+1)))</f>
        <v>Duracell CR2016 3V</v>
      </c>
      <c r="D915" t="s">
        <v>5531</v>
      </c>
      <c r="E915" s="6" t="str">
        <f t="shared" si="29"/>
        <v>Electronics</v>
      </c>
      <c r="F915">
        <v>116</v>
      </c>
      <c r="G915" s="4">
        <v>200</v>
      </c>
      <c r="H915" s="4" t="str">
        <f>IF(Table1[[#This Row],[actual_price]]&lt;200, "&lt;₹200", IF(Table1[[#This Row],[actual_price]]&lt;=500, "₹200–₹500", "&gt;₹500"))</f>
        <v>₹200–₹500</v>
      </c>
      <c r="I915" s="1">
        <v>0.42</v>
      </c>
      <c r="J915">
        <v>4.3</v>
      </c>
      <c r="K915" s="4">
        <v>485</v>
      </c>
      <c r="L915" s="13">
        <f>Table1[[#This Row],[rating_count]]*Table1[[#This Row],[actual_price]]</f>
        <v>97000</v>
      </c>
      <c r="M915" t="s">
        <v>7631</v>
      </c>
      <c r="N915" t="s">
        <v>7632</v>
      </c>
      <c r="O915" t="s">
        <v>7633</v>
      </c>
      <c r="P915" t="s">
        <v>7634</v>
      </c>
      <c r="Q915">
        <f t="shared" si="28"/>
        <v>8</v>
      </c>
      <c r="R915" t="s">
        <v>7635</v>
      </c>
      <c r="S915" t="s">
        <v>7636</v>
      </c>
    </row>
    <row r="916" spans="1:19">
      <c r="A916" t="s">
        <v>7639</v>
      </c>
      <c r="B916" t="s">
        <v>7640</v>
      </c>
      <c r="C916" t="str">
        <f>TRIM(LEFT(B916, FIND(" ",B916, FIND(" ",B916, FIND(" ",B916)+1)+1)))</f>
        <v>MI 360¬∞ Home</v>
      </c>
      <c r="D916" t="s">
        <v>5904</v>
      </c>
      <c r="E916" s="6" t="str">
        <f t="shared" si="29"/>
        <v>Electronics</v>
      </c>
      <c r="F916" s="2">
        <v>4499</v>
      </c>
      <c r="G916" s="4">
        <v>5999</v>
      </c>
      <c r="H916" s="4" t="str">
        <f>IF(Table1[[#This Row],[actual_price]]&lt;200, "&lt;₹200", IF(Table1[[#This Row],[actual_price]]&lt;=500, "₹200–₹500", "&gt;₹500"))</f>
        <v>&gt;₹500</v>
      </c>
      <c r="I916" s="1">
        <v>0.25</v>
      </c>
      <c r="J916">
        <v>4.3</v>
      </c>
      <c r="K916" s="4">
        <v>44696</v>
      </c>
      <c r="L916" s="13">
        <f>Table1[[#This Row],[rating_count]]*Table1[[#This Row],[actual_price]]</f>
        <v>268131304</v>
      </c>
      <c r="M916" t="s">
        <v>7641</v>
      </c>
      <c r="N916" t="s">
        <v>7642</v>
      </c>
      <c r="O916" t="s">
        <v>7643</v>
      </c>
      <c r="P916" t="s">
        <v>7644</v>
      </c>
      <c r="Q916">
        <f t="shared" si="28"/>
        <v>8</v>
      </c>
      <c r="R916" t="s">
        <v>7645</v>
      </c>
      <c r="S916" t="s">
        <v>7646</v>
      </c>
    </row>
    <row r="917" spans="1:19">
      <c r="A917" t="s">
        <v>7649</v>
      </c>
      <c r="B917" t="s">
        <v>7650</v>
      </c>
      <c r="C917" t="str">
        <f>TRIM(LEFT(B917, FIND(" ",B917, FIND(" ",B917, FIND(" ",B917)+1)+1)))</f>
        <v>ZEBRONICS Zeb-100HB 4</v>
      </c>
      <c r="D917" t="s">
        <v>6103</v>
      </c>
      <c r="E917" s="6" t="str">
        <f t="shared" si="29"/>
        <v>Computers&amp;Accessories</v>
      </c>
      <c r="F917">
        <v>330</v>
      </c>
      <c r="G917" s="4">
        <v>499</v>
      </c>
      <c r="H917" s="4" t="str">
        <f>IF(Table1[[#This Row],[actual_price]]&lt;200, "&lt;₹200", IF(Table1[[#This Row],[actual_price]]&lt;=500, "₹200–₹500", "&gt;₹500"))</f>
        <v>₹200–₹500</v>
      </c>
      <c r="I917" s="1">
        <v>0.34</v>
      </c>
      <c r="J917">
        <v>3.7</v>
      </c>
      <c r="K917" s="4">
        <v>8566</v>
      </c>
      <c r="L917" s="13">
        <f>Table1[[#This Row],[rating_count]]*Table1[[#This Row],[actual_price]]</f>
        <v>4274434</v>
      </c>
      <c r="M917" t="s">
        <v>7651</v>
      </c>
      <c r="N917" t="s">
        <v>7652</v>
      </c>
      <c r="O917" t="s">
        <v>7653</v>
      </c>
      <c r="P917" t="s">
        <v>7654</v>
      </c>
      <c r="Q917">
        <f t="shared" si="28"/>
        <v>8</v>
      </c>
      <c r="R917" t="s">
        <v>7655</v>
      </c>
      <c r="S917" t="s">
        <v>7656</v>
      </c>
    </row>
    <row r="918" spans="1:19">
      <c r="A918" t="s">
        <v>7659</v>
      </c>
      <c r="B918" t="s">
        <v>7660</v>
      </c>
      <c r="C918" t="str">
        <f>TRIM(LEFT(B918, FIND(" ",B918, FIND(" ",B918, FIND(" ",B918)+1)+1)))</f>
        <v>Boult Audio Bass</v>
      </c>
      <c r="D918" t="s">
        <v>5454</v>
      </c>
      <c r="E918" s="6" t="str">
        <f t="shared" si="29"/>
        <v>Electronics</v>
      </c>
      <c r="F918">
        <v>649</v>
      </c>
      <c r="G918" s="4">
        <v>2499</v>
      </c>
      <c r="H918" s="4" t="str">
        <f>IF(Table1[[#This Row],[actual_price]]&lt;200, "&lt;₹200", IF(Table1[[#This Row],[actual_price]]&lt;=500, "₹200–₹500", "&gt;₹500"))</f>
        <v>&gt;₹500</v>
      </c>
      <c r="I918" s="1">
        <v>0.74</v>
      </c>
      <c r="J918">
        <v>3.9</v>
      </c>
      <c r="K918" s="4">
        <v>13049</v>
      </c>
      <c r="L918" s="13">
        <f>Table1[[#This Row],[rating_count]]*Table1[[#This Row],[actual_price]]</f>
        <v>32609451</v>
      </c>
      <c r="M918" t="s">
        <v>7661</v>
      </c>
      <c r="N918" t="s">
        <v>7662</v>
      </c>
      <c r="O918" t="s">
        <v>7663</v>
      </c>
      <c r="P918" t="s">
        <v>7664</v>
      </c>
      <c r="Q918">
        <f t="shared" si="28"/>
        <v>8</v>
      </c>
      <c r="R918" t="s">
        <v>7665</v>
      </c>
      <c r="S918" t="s">
        <v>13059</v>
      </c>
    </row>
    <row r="919" spans="1:19">
      <c r="A919" t="s">
        <v>7668</v>
      </c>
      <c r="B919" t="s">
        <v>7669</v>
      </c>
      <c r="C919" t="str">
        <f>TRIM(LEFT(B919, FIND(" ",B919, FIND(" ",B919, FIND(" ",B919)+1)+1)))</f>
        <v>ESR Screen Protector</v>
      </c>
      <c r="D919" t="s">
        <v>5996</v>
      </c>
      <c r="E919" s="6" t="str">
        <f t="shared" si="29"/>
        <v>Computers&amp;Accessories</v>
      </c>
      <c r="F919" s="2">
        <v>1234</v>
      </c>
      <c r="G919" s="4">
        <v>1599</v>
      </c>
      <c r="H919" s="4" t="str">
        <f>IF(Table1[[#This Row],[actual_price]]&lt;200, "&lt;₹200", IF(Table1[[#This Row],[actual_price]]&lt;=500, "₹200–₹500", "&gt;₹500"))</f>
        <v>&gt;₹500</v>
      </c>
      <c r="I919" s="1">
        <v>0.23</v>
      </c>
      <c r="J919">
        <v>4.5</v>
      </c>
      <c r="K919" s="4">
        <v>16680</v>
      </c>
      <c r="L919" s="13">
        <f>Table1[[#This Row],[rating_count]]*Table1[[#This Row],[actual_price]]</f>
        <v>26671320</v>
      </c>
      <c r="M919" t="s">
        <v>7670</v>
      </c>
      <c r="N919" t="s">
        <v>7671</v>
      </c>
      <c r="O919" t="s">
        <v>7672</v>
      </c>
      <c r="P919" t="s">
        <v>7673</v>
      </c>
      <c r="Q919">
        <f t="shared" si="28"/>
        <v>8</v>
      </c>
      <c r="R919" t="s">
        <v>7674</v>
      </c>
      <c r="S919" t="s">
        <v>7675</v>
      </c>
    </row>
    <row r="920" spans="1:19">
      <c r="A920" t="s">
        <v>4423</v>
      </c>
      <c r="B920" t="s">
        <v>4424</v>
      </c>
      <c r="C920" t="str">
        <f>TRIM(LEFT(B920, FIND(" ",B920, FIND(" ",B920, FIND(" ",B920)+1)+1)))</f>
        <v>boAt Rockerz 400</v>
      </c>
      <c r="D920" t="s">
        <v>4425</v>
      </c>
      <c r="E920" s="6" t="str">
        <f t="shared" si="29"/>
        <v>Electronics</v>
      </c>
      <c r="F920" s="2">
        <v>1399</v>
      </c>
      <c r="G920" s="4">
        <v>2990</v>
      </c>
      <c r="H920" s="4" t="str">
        <f>IF(Table1[[#This Row],[actual_price]]&lt;200, "&lt;₹200", IF(Table1[[#This Row],[actual_price]]&lt;=500, "₹200–₹500", "&gt;₹500"))</f>
        <v>&gt;₹500</v>
      </c>
      <c r="I920" s="1">
        <v>0.53</v>
      </c>
      <c r="J920">
        <v>4.0999999999999996</v>
      </c>
      <c r="K920" s="4">
        <v>97174</v>
      </c>
      <c r="L920" s="13">
        <f>Table1[[#This Row],[rating_count]]*Table1[[#This Row],[actual_price]]</f>
        <v>290550260</v>
      </c>
      <c r="M920" t="s">
        <v>4426</v>
      </c>
      <c r="N920" t="s">
        <v>4427</v>
      </c>
      <c r="O920" t="s">
        <v>4428</v>
      </c>
      <c r="P920" t="s">
        <v>4429</v>
      </c>
      <c r="Q920">
        <f t="shared" si="28"/>
        <v>8</v>
      </c>
      <c r="R920" t="s">
        <v>4430</v>
      </c>
      <c r="S920" t="s">
        <v>4431</v>
      </c>
    </row>
    <row r="921" spans="1:19">
      <c r="A921" t="s">
        <v>7680</v>
      </c>
      <c r="B921" t="s">
        <v>7681</v>
      </c>
      <c r="C921" t="str">
        <f>TRIM(LEFT(B921, FIND(" ",B921, FIND(" ",B921, FIND(" ",B921)+1)+1)))</f>
        <v>Parker Vector Standard</v>
      </c>
      <c r="D921" t="s">
        <v>7089</v>
      </c>
      <c r="E921" s="6" t="str">
        <f t="shared" si="29"/>
        <v>OfficeProducts</v>
      </c>
      <c r="F921">
        <v>272</v>
      </c>
      <c r="G921" s="4">
        <v>320</v>
      </c>
      <c r="H921" s="4" t="str">
        <f>IF(Table1[[#This Row],[actual_price]]&lt;200, "&lt;₹200", IF(Table1[[#This Row],[actual_price]]&lt;=500, "₹200–₹500", "&gt;₹500"))</f>
        <v>₹200–₹500</v>
      </c>
      <c r="I921" s="1">
        <v>0.15</v>
      </c>
      <c r="J921">
        <v>4</v>
      </c>
      <c r="K921" s="4">
        <v>3686</v>
      </c>
      <c r="L921" s="13">
        <f>Table1[[#This Row],[rating_count]]*Table1[[#This Row],[actual_price]]</f>
        <v>1179520</v>
      </c>
      <c r="M921" t="s">
        <v>7682</v>
      </c>
      <c r="N921" t="s">
        <v>7683</v>
      </c>
      <c r="O921" t="s">
        <v>7684</v>
      </c>
      <c r="P921" t="s">
        <v>7685</v>
      </c>
      <c r="Q921">
        <f t="shared" si="28"/>
        <v>8</v>
      </c>
      <c r="R921" t="s">
        <v>7686</v>
      </c>
      <c r="S921" t="s">
        <v>7687</v>
      </c>
    </row>
    <row r="922" spans="1:19">
      <c r="A922" t="s">
        <v>7690</v>
      </c>
      <c r="B922" t="s">
        <v>7691</v>
      </c>
      <c r="C922" t="str">
        <f>TRIM(LEFT(B922, FIND(" ",B922, FIND(" ",B922, FIND(" ",B922)+1)+1)))</f>
        <v>Silicone Rubber Earbuds</v>
      </c>
      <c r="D922" t="s">
        <v>7692</v>
      </c>
      <c r="E922" s="6" t="str">
        <f t="shared" si="29"/>
        <v>Electronics</v>
      </c>
      <c r="F922">
        <v>99</v>
      </c>
      <c r="G922" s="4">
        <v>999</v>
      </c>
      <c r="H922" s="4" t="str">
        <f>IF(Table1[[#This Row],[actual_price]]&lt;200, "&lt;₹200", IF(Table1[[#This Row],[actual_price]]&lt;=500, "₹200–₹500", "&gt;₹500"))</f>
        <v>&gt;₹500</v>
      </c>
      <c r="I922" s="1">
        <v>0.9</v>
      </c>
      <c r="J922">
        <v>3.8</v>
      </c>
      <c r="K922" s="4">
        <v>594</v>
      </c>
      <c r="L922" s="13">
        <f>Table1[[#This Row],[rating_count]]*Table1[[#This Row],[actual_price]]</f>
        <v>593406</v>
      </c>
      <c r="M922" t="s">
        <v>7693</v>
      </c>
      <c r="N922" t="s">
        <v>7694</v>
      </c>
      <c r="O922" t="s">
        <v>7695</v>
      </c>
      <c r="P922" t="s">
        <v>7696</v>
      </c>
      <c r="Q922">
        <f t="shared" si="28"/>
        <v>8</v>
      </c>
      <c r="R922" t="s">
        <v>7697</v>
      </c>
      <c r="S922" t="s">
        <v>7698</v>
      </c>
    </row>
    <row r="923" spans="1:19">
      <c r="A923" t="s">
        <v>7701</v>
      </c>
      <c r="B923" t="s">
        <v>7702</v>
      </c>
      <c r="C923" t="str">
        <f>TRIM(LEFT(B923, FIND(" ",B923, FIND(" ",B923, FIND(" ",B923)+1)+1)))</f>
        <v>Canon PIXMA MG2577s</v>
      </c>
      <c r="D923" t="s">
        <v>7703</v>
      </c>
      <c r="E923" s="6" t="str">
        <f t="shared" si="29"/>
        <v>Computers&amp;Accessories</v>
      </c>
      <c r="F923" s="2">
        <v>3498</v>
      </c>
      <c r="G923" s="4">
        <v>3875</v>
      </c>
      <c r="H923" s="4" t="str">
        <f>IF(Table1[[#This Row],[actual_price]]&lt;200, "&lt;₹200", IF(Table1[[#This Row],[actual_price]]&lt;=500, "₹200–₹500", "&gt;₹500"))</f>
        <v>&gt;₹500</v>
      </c>
      <c r="I923" s="1">
        <v>0.1</v>
      </c>
      <c r="J923">
        <v>3.4</v>
      </c>
      <c r="K923" s="4">
        <v>12185</v>
      </c>
      <c r="L923" s="13">
        <f>Table1[[#This Row],[rating_count]]*Table1[[#This Row],[actual_price]]</f>
        <v>47216875</v>
      </c>
      <c r="M923" t="s">
        <v>7704</v>
      </c>
      <c r="N923" t="s">
        <v>7705</v>
      </c>
      <c r="O923" t="s">
        <v>7706</v>
      </c>
      <c r="P923" t="s">
        <v>7707</v>
      </c>
      <c r="Q923">
        <f t="shared" si="28"/>
        <v>8</v>
      </c>
      <c r="R923" t="s">
        <v>7708</v>
      </c>
      <c r="S923" t="s">
        <v>7709</v>
      </c>
    </row>
    <row r="924" spans="1:19">
      <c r="A924" t="s">
        <v>7712</v>
      </c>
      <c r="B924" t="s">
        <v>7713</v>
      </c>
      <c r="C924" t="str">
        <f>TRIM(LEFT(B924, FIND(" ",B924, FIND(" ",B924, FIND(" ",B924)+1)+1)))</f>
        <v>Samsung 24-inch(60.46cm) FHD</v>
      </c>
      <c r="D924" t="s">
        <v>5818</v>
      </c>
      <c r="E924" s="6" t="str">
        <f t="shared" si="29"/>
        <v>Computers&amp;Accessories</v>
      </c>
      <c r="F924" s="2">
        <v>10099</v>
      </c>
      <c r="G924" s="4">
        <v>19110</v>
      </c>
      <c r="H924" s="4" t="str">
        <f>IF(Table1[[#This Row],[actual_price]]&lt;200, "&lt;₹200", IF(Table1[[#This Row],[actual_price]]&lt;=500, "₹200–₹500", "&gt;₹500"))</f>
        <v>&gt;₹500</v>
      </c>
      <c r="I924" s="1">
        <v>0.47</v>
      </c>
      <c r="J924">
        <v>4.3</v>
      </c>
      <c r="K924" s="4">
        <v>2623</v>
      </c>
      <c r="L924" s="13">
        <f>Table1[[#This Row],[rating_count]]*Table1[[#This Row],[actual_price]]</f>
        <v>50125530</v>
      </c>
      <c r="M924" t="s">
        <v>7714</v>
      </c>
      <c r="N924" t="s">
        <v>7715</v>
      </c>
      <c r="O924" t="s">
        <v>7716</v>
      </c>
      <c r="P924" t="s">
        <v>7717</v>
      </c>
      <c r="Q924">
        <f t="shared" si="28"/>
        <v>8</v>
      </c>
      <c r="R924" t="s">
        <v>7718</v>
      </c>
      <c r="S924" t="s">
        <v>7719</v>
      </c>
    </row>
    <row r="925" spans="1:19">
      <c r="A925" t="s">
        <v>7722</v>
      </c>
      <c r="B925" t="s">
        <v>7723</v>
      </c>
      <c r="C925" t="str">
        <f>TRIM(LEFT(B925, FIND(" ",B925, FIND(" ",B925, FIND(" ",B925)+1)+1)))</f>
        <v>AirCase Protective Laptop</v>
      </c>
      <c r="D925" t="s">
        <v>6200</v>
      </c>
      <c r="E925" s="6" t="str">
        <f t="shared" si="29"/>
        <v>Computers&amp;Accessories</v>
      </c>
      <c r="F925">
        <v>449</v>
      </c>
      <c r="G925" s="4">
        <v>999</v>
      </c>
      <c r="H925" s="4" t="str">
        <f>IF(Table1[[#This Row],[actual_price]]&lt;200, "&lt;₹200", IF(Table1[[#This Row],[actual_price]]&lt;=500, "₹200–₹500", "&gt;₹500"))</f>
        <v>&gt;₹500</v>
      </c>
      <c r="I925" s="1">
        <v>0.55000000000000004</v>
      </c>
      <c r="J925">
        <v>4.3</v>
      </c>
      <c r="K925" s="4">
        <v>9701</v>
      </c>
      <c r="L925" s="13">
        <f>Table1[[#This Row],[rating_count]]*Table1[[#This Row],[actual_price]]</f>
        <v>9691299</v>
      </c>
      <c r="M925" t="s">
        <v>7724</v>
      </c>
      <c r="N925" t="s">
        <v>7725</v>
      </c>
      <c r="O925" t="s">
        <v>7726</v>
      </c>
      <c r="P925" t="s">
        <v>7727</v>
      </c>
      <c r="Q925">
        <f t="shared" si="28"/>
        <v>8</v>
      </c>
      <c r="R925" t="s">
        <v>7728</v>
      </c>
      <c r="S925" t="s">
        <v>7729</v>
      </c>
    </row>
    <row r="926" spans="1:19">
      <c r="A926" t="s">
        <v>7732</v>
      </c>
      <c r="B926" t="s">
        <v>7733</v>
      </c>
      <c r="C926" t="str">
        <f>TRIM(LEFT(B926, FIND(" ",B926, FIND(" ",B926, FIND(" ",B926)+1)+1)))</f>
        <v>Faber-Castell Connector Pen</v>
      </c>
      <c r="D926" t="s">
        <v>7734</v>
      </c>
      <c r="E926" s="6" t="str">
        <f t="shared" si="29"/>
        <v>Toys&amp;Games</v>
      </c>
      <c r="F926">
        <v>150</v>
      </c>
      <c r="G926" s="4">
        <v>150</v>
      </c>
      <c r="H926" s="4" t="str">
        <f>IF(Table1[[#This Row],[actual_price]]&lt;200, "&lt;₹200", IF(Table1[[#This Row],[actual_price]]&lt;=500, "₹200–₹500", "&gt;₹500"))</f>
        <v>&lt;₹200</v>
      </c>
      <c r="I926" s="1">
        <v>0</v>
      </c>
      <c r="J926">
        <v>4.3</v>
      </c>
      <c r="K926" s="4">
        <v>15867</v>
      </c>
      <c r="L926" s="13">
        <f>Table1[[#This Row],[rating_count]]*Table1[[#This Row],[actual_price]]</f>
        <v>2380050</v>
      </c>
      <c r="M926" t="s">
        <v>7735</v>
      </c>
      <c r="N926" t="s">
        <v>7736</v>
      </c>
      <c r="O926" t="s">
        <v>7737</v>
      </c>
      <c r="P926" t="s">
        <v>7738</v>
      </c>
      <c r="Q926">
        <f t="shared" si="28"/>
        <v>8</v>
      </c>
      <c r="R926" t="s">
        <v>7739</v>
      </c>
      <c r="S926" t="s">
        <v>7740</v>
      </c>
    </row>
    <row r="927" spans="1:19">
      <c r="A927" t="s">
        <v>546</v>
      </c>
      <c r="B927" t="s">
        <v>547</v>
      </c>
      <c r="C927" t="str">
        <f>TRIM(LEFT(B927, FIND(" ",B927, FIND(" ",B927, FIND(" ",B927)+1)+1)))</f>
        <v>Wecool Unbreakable 3</v>
      </c>
      <c r="D927" t="s">
        <v>18</v>
      </c>
      <c r="E927" s="6" t="str">
        <f t="shared" si="29"/>
        <v>Computers&amp;Accessories</v>
      </c>
      <c r="F927">
        <v>348</v>
      </c>
      <c r="G927" s="4">
        <v>1499</v>
      </c>
      <c r="H927" s="4" t="str">
        <f>IF(Table1[[#This Row],[actual_price]]&lt;200, "&lt;₹200", IF(Table1[[#This Row],[actual_price]]&lt;=500, "₹200–₹500", "&gt;₹500"))</f>
        <v>&gt;₹500</v>
      </c>
      <c r="I927" s="1">
        <v>0.77</v>
      </c>
      <c r="J927">
        <v>4.2</v>
      </c>
      <c r="K927" s="4">
        <v>656</v>
      </c>
      <c r="L927" s="13">
        <f>Table1[[#This Row],[rating_count]]*Table1[[#This Row],[actual_price]]</f>
        <v>983344</v>
      </c>
      <c r="M927" t="s">
        <v>548</v>
      </c>
      <c r="N927" t="s">
        <v>549</v>
      </c>
      <c r="O927" t="s">
        <v>550</v>
      </c>
      <c r="P927" t="s">
        <v>551</v>
      </c>
      <c r="Q927">
        <f t="shared" si="28"/>
        <v>8</v>
      </c>
      <c r="R927" t="s">
        <v>552</v>
      </c>
      <c r="S927" t="s">
        <v>553</v>
      </c>
    </row>
    <row r="928" spans="1:19">
      <c r="A928" t="s">
        <v>7744</v>
      </c>
      <c r="B928" t="s">
        <v>7745</v>
      </c>
      <c r="C928" t="str">
        <f>TRIM(LEFT(B928, FIND(" ",B928, FIND(" ",B928, FIND(" ",B928)+1)+1)))</f>
        <v>Zinq UPS for</v>
      </c>
      <c r="D928" t="s">
        <v>5443</v>
      </c>
      <c r="E928" s="6" t="str">
        <f t="shared" si="29"/>
        <v>Computers&amp;Accessories</v>
      </c>
      <c r="F928" s="2">
        <v>1199</v>
      </c>
      <c r="G928" s="4">
        <v>2999</v>
      </c>
      <c r="H928" s="4" t="str">
        <f>IF(Table1[[#This Row],[actual_price]]&lt;200, "&lt;₹200", IF(Table1[[#This Row],[actual_price]]&lt;=500, "₹200–₹500", "&gt;₹500"))</f>
        <v>&gt;₹500</v>
      </c>
      <c r="I928" s="1">
        <v>0.6</v>
      </c>
      <c r="J928">
        <v>4.0999999999999996</v>
      </c>
      <c r="K928" s="4">
        <v>10725</v>
      </c>
      <c r="L928" s="13">
        <f>Table1[[#This Row],[rating_count]]*Table1[[#This Row],[actual_price]]</f>
        <v>32164275</v>
      </c>
      <c r="M928" t="s">
        <v>7746</v>
      </c>
      <c r="N928" t="s">
        <v>7747</v>
      </c>
      <c r="O928" t="s">
        <v>7748</v>
      </c>
      <c r="P928" t="s">
        <v>7749</v>
      </c>
      <c r="Q928">
        <f t="shared" si="28"/>
        <v>8</v>
      </c>
      <c r="R928" t="s">
        <v>7750</v>
      </c>
      <c r="S928" t="s">
        <v>13060</v>
      </c>
    </row>
    <row r="929" spans="1:19">
      <c r="A929" t="s">
        <v>7753</v>
      </c>
      <c r="B929" t="s">
        <v>7754</v>
      </c>
      <c r="C929" t="str">
        <f>TRIM(LEFT(B929, FIND(" ",B929, FIND(" ",B929, FIND(" ",B929)+1)+1)))</f>
        <v>SaleOn‚Ñ¢ Portable Storage</v>
      </c>
      <c r="D929" t="s">
        <v>5369</v>
      </c>
      <c r="E929" s="6" t="str">
        <f t="shared" si="29"/>
        <v>Computers&amp;Accessories</v>
      </c>
      <c r="F929">
        <v>397</v>
      </c>
      <c r="G929" s="4">
        <v>899</v>
      </c>
      <c r="H929" s="4" t="str">
        <f>IF(Table1[[#This Row],[actual_price]]&lt;200, "&lt;₹200", IF(Table1[[#This Row],[actual_price]]&lt;=500, "₹200–₹500", "&gt;₹500"))</f>
        <v>&gt;₹500</v>
      </c>
      <c r="I929" s="1">
        <v>0.56000000000000005</v>
      </c>
      <c r="J929">
        <v>4</v>
      </c>
      <c r="K929" s="4">
        <v>3025</v>
      </c>
      <c r="L929" s="13">
        <f>Table1[[#This Row],[rating_count]]*Table1[[#This Row],[actual_price]]</f>
        <v>2719475</v>
      </c>
      <c r="M929" t="s">
        <v>7755</v>
      </c>
      <c r="N929" t="s">
        <v>7756</v>
      </c>
      <c r="O929" t="s">
        <v>7757</v>
      </c>
      <c r="P929" t="s">
        <v>7758</v>
      </c>
      <c r="Q929">
        <f t="shared" si="28"/>
        <v>8</v>
      </c>
      <c r="R929" t="s">
        <v>13061</v>
      </c>
      <c r="S929" t="s">
        <v>7759</v>
      </c>
    </row>
    <row r="930" spans="1:19">
      <c r="A930" t="s">
        <v>556</v>
      </c>
      <c r="B930" t="s">
        <v>557</v>
      </c>
      <c r="C930" t="str">
        <f>TRIM(LEFT(B930, FIND(" ",B930, FIND(" ",B930, FIND(" ",B930)+1)+1)))</f>
        <v>Portronics Konnect L</v>
      </c>
      <c r="D930" t="s">
        <v>18</v>
      </c>
      <c r="E930" s="6" t="str">
        <f t="shared" si="29"/>
        <v>Computers&amp;Accessories</v>
      </c>
      <c r="F930">
        <v>154</v>
      </c>
      <c r="G930" s="4">
        <v>349</v>
      </c>
      <c r="H930" s="4" t="str">
        <f>IF(Table1[[#This Row],[actual_price]]&lt;200, "&lt;₹200", IF(Table1[[#This Row],[actual_price]]&lt;=500, "₹200–₹500", "&gt;₹500"))</f>
        <v>₹200–₹500</v>
      </c>
      <c r="I930" s="1">
        <v>0.56000000000000005</v>
      </c>
      <c r="J930">
        <v>4.3</v>
      </c>
      <c r="K930" s="4">
        <v>7064</v>
      </c>
      <c r="L930" s="13">
        <f>Table1[[#This Row],[rating_count]]*Table1[[#This Row],[actual_price]]</f>
        <v>2465336</v>
      </c>
      <c r="M930" t="s">
        <v>558</v>
      </c>
      <c r="N930" t="s">
        <v>559</v>
      </c>
      <c r="O930" t="s">
        <v>560</v>
      </c>
      <c r="P930" t="s">
        <v>561</v>
      </c>
      <c r="Q930">
        <f t="shared" si="28"/>
        <v>8</v>
      </c>
      <c r="R930" t="s">
        <v>562</v>
      </c>
      <c r="S930" t="s">
        <v>563</v>
      </c>
    </row>
    <row r="931" spans="1:19">
      <c r="A931" t="s">
        <v>7764</v>
      </c>
      <c r="B931" t="s">
        <v>7765</v>
      </c>
      <c r="C931" t="str">
        <f>TRIM(LEFT(B931, FIND(" ",B931, FIND(" ",B931, FIND(" ",B931)+1)+1)))</f>
        <v>RPM Euro Games</v>
      </c>
      <c r="D931" t="s">
        <v>6007</v>
      </c>
      <c r="E931" s="6" t="str">
        <f t="shared" si="29"/>
        <v>Computers&amp;Accessories</v>
      </c>
      <c r="F931">
        <v>699</v>
      </c>
      <c r="G931" s="4">
        <v>1490</v>
      </c>
      <c r="H931" s="4" t="str">
        <f>IF(Table1[[#This Row],[actual_price]]&lt;200, "&lt;₹200", IF(Table1[[#This Row],[actual_price]]&lt;=500, "₹200–₹500", "&gt;₹500"))</f>
        <v>&gt;₹500</v>
      </c>
      <c r="I931" s="1">
        <v>0.53</v>
      </c>
      <c r="J931">
        <v>4</v>
      </c>
      <c r="K931" s="4">
        <v>5736</v>
      </c>
      <c r="L931" s="13">
        <f>Table1[[#This Row],[rating_count]]*Table1[[#This Row],[actual_price]]</f>
        <v>8546640</v>
      </c>
      <c r="M931" t="s">
        <v>7766</v>
      </c>
      <c r="N931" t="s">
        <v>7767</v>
      </c>
      <c r="O931" t="s">
        <v>7768</v>
      </c>
      <c r="P931" t="s">
        <v>7769</v>
      </c>
      <c r="Q931">
        <f t="shared" si="28"/>
        <v>8</v>
      </c>
      <c r="R931" t="s">
        <v>7770</v>
      </c>
      <c r="S931" t="s">
        <v>7771</v>
      </c>
    </row>
    <row r="932" spans="1:19">
      <c r="A932" t="s">
        <v>7774</v>
      </c>
      <c r="B932" t="s">
        <v>7775</v>
      </c>
      <c r="C932" t="str">
        <f>TRIM(LEFT(B932, FIND(" ",B932, FIND(" ",B932, FIND(" ",B932)+1)+1)))</f>
        <v>realme Buds Wireless</v>
      </c>
      <c r="D932" t="s">
        <v>3066</v>
      </c>
      <c r="E932" s="6" t="str">
        <f t="shared" si="29"/>
        <v>Electronics</v>
      </c>
      <c r="F932" s="2">
        <v>1679</v>
      </c>
      <c r="G932" s="4">
        <v>1999</v>
      </c>
      <c r="H932" s="4" t="str">
        <f>IF(Table1[[#This Row],[actual_price]]&lt;200, "&lt;₹200", IF(Table1[[#This Row],[actual_price]]&lt;=500, "₹200–₹500", "&gt;₹500"))</f>
        <v>&gt;₹500</v>
      </c>
      <c r="I932" s="1">
        <v>0.16</v>
      </c>
      <c r="J932">
        <v>4.0999999999999996</v>
      </c>
      <c r="K932" s="4">
        <v>72563</v>
      </c>
      <c r="L932" s="13">
        <f>Table1[[#This Row],[rating_count]]*Table1[[#This Row],[actual_price]]</f>
        <v>145053437</v>
      </c>
      <c r="M932" t="s">
        <v>7776</v>
      </c>
      <c r="N932" t="s">
        <v>7777</v>
      </c>
      <c r="O932" t="s">
        <v>7778</v>
      </c>
      <c r="P932" t="s">
        <v>7779</v>
      </c>
      <c r="Q932">
        <f t="shared" si="28"/>
        <v>6</v>
      </c>
      <c r="R932" t="s">
        <v>7780</v>
      </c>
      <c r="S932" t="s">
        <v>7781</v>
      </c>
    </row>
    <row r="933" spans="1:19">
      <c r="A933" t="s">
        <v>7784</v>
      </c>
      <c r="B933" t="s">
        <v>7785</v>
      </c>
      <c r="C933" t="str">
        <f>TRIM(LEFT(B933, FIND(" ",B933, FIND(" ",B933, FIND(" ",B933)+1)+1)))</f>
        <v>TVARA LCD Writing</v>
      </c>
      <c r="D933" t="s">
        <v>4856</v>
      </c>
      <c r="E933" s="6" t="str">
        <f t="shared" si="29"/>
        <v>Computers&amp;Accessories</v>
      </c>
      <c r="F933">
        <v>354</v>
      </c>
      <c r="G933" s="4">
        <v>1500</v>
      </c>
      <c r="H933" s="4" t="str">
        <f>IF(Table1[[#This Row],[actual_price]]&lt;200, "&lt;₹200", IF(Table1[[#This Row],[actual_price]]&lt;=500, "₹200–₹500", "&gt;₹500"))</f>
        <v>&gt;₹500</v>
      </c>
      <c r="I933" s="1">
        <v>0.76</v>
      </c>
      <c r="J933">
        <v>4</v>
      </c>
      <c r="K933" s="4">
        <v>1026</v>
      </c>
      <c r="L933" s="13">
        <f>Table1[[#This Row],[rating_count]]*Table1[[#This Row],[actual_price]]</f>
        <v>1539000</v>
      </c>
      <c r="M933" t="s">
        <v>7786</v>
      </c>
      <c r="N933" t="s">
        <v>7787</v>
      </c>
      <c r="O933" t="s">
        <v>7788</v>
      </c>
      <c r="P933" t="s">
        <v>7789</v>
      </c>
      <c r="Q933">
        <f t="shared" si="28"/>
        <v>8</v>
      </c>
      <c r="R933" t="s">
        <v>7790</v>
      </c>
      <c r="S933" t="s">
        <v>7791</v>
      </c>
    </row>
    <row r="934" spans="1:19">
      <c r="A934" t="s">
        <v>7794</v>
      </c>
      <c r="B934" t="s">
        <v>7795</v>
      </c>
      <c r="C934" t="str">
        <f>TRIM(LEFT(B934, FIND(" ",B934, FIND(" ",B934, FIND(" ",B934)+1)+1)))</f>
        <v>Wings Phantom Pro</v>
      </c>
      <c r="D934" t="s">
        <v>7796</v>
      </c>
      <c r="E934" s="6" t="str">
        <f t="shared" si="29"/>
        <v>Computers&amp;Accessories</v>
      </c>
      <c r="F934" s="2">
        <v>1199</v>
      </c>
      <c r="G934" s="4">
        <v>5499</v>
      </c>
      <c r="H934" s="4" t="str">
        <f>IF(Table1[[#This Row],[actual_price]]&lt;200, "&lt;₹200", IF(Table1[[#This Row],[actual_price]]&lt;=500, "₹200–₹500", "&gt;₹500"))</f>
        <v>&gt;₹500</v>
      </c>
      <c r="I934" s="1">
        <v>0.78</v>
      </c>
      <c r="J934">
        <v>3.8</v>
      </c>
      <c r="K934" s="4">
        <v>2043</v>
      </c>
      <c r="L934" s="13">
        <f>Table1[[#This Row],[rating_count]]*Table1[[#This Row],[actual_price]]</f>
        <v>11234457</v>
      </c>
      <c r="M934" t="s">
        <v>7797</v>
      </c>
      <c r="N934" t="s">
        <v>7798</v>
      </c>
      <c r="O934" t="s">
        <v>7799</v>
      </c>
      <c r="P934" t="s">
        <v>7800</v>
      </c>
      <c r="Q934">
        <f t="shared" si="28"/>
        <v>8</v>
      </c>
      <c r="R934" t="s">
        <v>7801</v>
      </c>
      <c r="S934" t="s">
        <v>7802</v>
      </c>
    </row>
    <row r="935" spans="1:19">
      <c r="A935" t="s">
        <v>7805</v>
      </c>
      <c r="B935" t="s">
        <v>7806</v>
      </c>
      <c r="C935" t="str">
        <f>TRIM(LEFT(B935, FIND(" ",B935, FIND(" ",B935, FIND(" ",B935)+1)+1)))</f>
        <v>Robustrion [Anti-Scratch] &amp;</v>
      </c>
      <c r="D935" t="s">
        <v>5996</v>
      </c>
      <c r="E935" s="6" t="str">
        <f t="shared" si="29"/>
        <v>Computers&amp;Accessories</v>
      </c>
      <c r="F935">
        <v>379</v>
      </c>
      <c r="G935" s="4">
        <v>1499</v>
      </c>
      <c r="H935" s="4" t="str">
        <f>IF(Table1[[#This Row],[actual_price]]&lt;200, "&lt;₹200", IF(Table1[[#This Row],[actual_price]]&lt;=500, "₹200–₹500", "&gt;₹500"))</f>
        <v>&gt;₹500</v>
      </c>
      <c r="I935" s="1">
        <v>0.75</v>
      </c>
      <c r="J935">
        <v>4.2</v>
      </c>
      <c r="K935" s="4">
        <v>4149</v>
      </c>
      <c r="L935" s="13">
        <f>Table1[[#This Row],[rating_count]]*Table1[[#This Row],[actual_price]]</f>
        <v>6219351</v>
      </c>
      <c r="M935" t="s">
        <v>7807</v>
      </c>
      <c r="N935" t="s">
        <v>7808</v>
      </c>
      <c r="O935" t="s">
        <v>7809</v>
      </c>
      <c r="P935" t="s">
        <v>7810</v>
      </c>
      <c r="Q935">
        <f t="shared" si="28"/>
        <v>8</v>
      </c>
      <c r="R935" t="s">
        <v>7811</v>
      </c>
      <c r="S935" t="s">
        <v>7812</v>
      </c>
    </row>
    <row r="936" spans="1:19">
      <c r="A936" t="s">
        <v>7815</v>
      </c>
      <c r="B936" t="s">
        <v>7816</v>
      </c>
      <c r="C936" t="str">
        <f>TRIM(LEFT(B936, FIND(" ",B936, FIND(" ",B936, FIND(" ",B936)+1)+1)))</f>
        <v>Cablet 2.5 Inch</v>
      </c>
      <c r="D936" t="s">
        <v>5122</v>
      </c>
      <c r="E936" s="6" t="str">
        <f t="shared" si="29"/>
        <v>Computers&amp;Accessories</v>
      </c>
      <c r="F936">
        <v>499</v>
      </c>
      <c r="G936" s="4">
        <v>775</v>
      </c>
      <c r="H936" s="4" t="str">
        <f>IF(Table1[[#This Row],[actual_price]]&lt;200, "&lt;₹200", IF(Table1[[#This Row],[actual_price]]&lt;=500, "₹200–₹500", "&gt;₹500"))</f>
        <v>&gt;₹500</v>
      </c>
      <c r="I936" s="1">
        <v>0.36</v>
      </c>
      <c r="J936">
        <v>4.3</v>
      </c>
      <c r="K936" s="4">
        <v>74</v>
      </c>
      <c r="L936" s="13">
        <f>Table1[[#This Row],[rating_count]]*Table1[[#This Row],[actual_price]]</f>
        <v>57350</v>
      </c>
      <c r="M936" t="s">
        <v>7817</v>
      </c>
      <c r="N936" t="s">
        <v>7818</v>
      </c>
      <c r="O936" t="s">
        <v>7819</v>
      </c>
      <c r="P936" t="s">
        <v>7820</v>
      </c>
      <c r="Q936">
        <f t="shared" si="28"/>
        <v>8</v>
      </c>
      <c r="R936" t="s">
        <v>7821</v>
      </c>
      <c r="S936" t="s">
        <v>7822</v>
      </c>
    </row>
    <row r="937" spans="1:19">
      <c r="A937" t="s">
        <v>7825</v>
      </c>
      <c r="B937" t="s">
        <v>7826</v>
      </c>
      <c r="C937" t="str">
        <f>TRIM(LEFT(B937, FIND(" ",B937, FIND(" ",B937, FIND(" ",B937)+1)+1)))</f>
        <v>SanDisk 1TB Extreme</v>
      </c>
      <c r="D937" t="s">
        <v>7827</v>
      </c>
      <c r="E937" s="6" t="str">
        <f t="shared" si="29"/>
        <v>Computers&amp;Accessories</v>
      </c>
      <c r="F937" s="2">
        <v>10389</v>
      </c>
      <c r="G937" s="4">
        <v>32000</v>
      </c>
      <c r="H937" s="4" t="str">
        <f>IF(Table1[[#This Row],[actual_price]]&lt;200, "&lt;₹200", IF(Table1[[#This Row],[actual_price]]&lt;=500, "₹200–₹500", "&gt;₹500"))</f>
        <v>&gt;₹500</v>
      </c>
      <c r="I937" s="1">
        <v>0.68</v>
      </c>
      <c r="J937">
        <v>4.4000000000000004</v>
      </c>
      <c r="K937" s="4">
        <v>41398</v>
      </c>
      <c r="L937" s="13">
        <f>Table1[[#This Row],[rating_count]]*Table1[[#This Row],[actual_price]]</f>
        <v>1324736000</v>
      </c>
      <c r="M937" t="s">
        <v>7828</v>
      </c>
      <c r="N937" t="s">
        <v>7829</v>
      </c>
      <c r="O937" t="s">
        <v>7830</v>
      </c>
      <c r="P937" t="s">
        <v>7831</v>
      </c>
      <c r="Q937">
        <f t="shared" si="28"/>
        <v>8</v>
      </c>
      <c r="R937" t="s">
        <v>7832</v>
      </c>
      <c r="S937" t="s">
        <v>7833</v>
      </c>
    </row>
    <row r="938" spans="1:19">
      <c r="A938" t="s">
        <v>7836</v>
      </c>
      <c r="B938" t="s">
        <v>7837</v>
      </c>
      <c r="C938" t="str">
        <f>TRIM(LEFT(B938, FIND(" ",B938, FIND(" ",B938, FIND(" ",B938)+1)+1)))</f>
        <v>ZEBRONICS Zeb-Warrior II</v>
      </c>
      <c r="D938" t="s">
        <v>7026</v>
      </c>
      <c r="E938" s="6" t="str">
        <f t="shared" si="29"/>
        <v>Computers&amp;Accessories</v>
      </c>
      <c r="F938">
        <v>649</v>
      </c>
      <c r="G938" s="4">
        <v>1300</v>
      </c>
      <c r="H938" s="4" t="str">
        <f>IF(Table1[[#This Row],[actual_price]]&lt;200, "&lt;₹200", IF(Table1[[#This Row],[actual_price]]&lt;=500, "₹200–₹500", "&gt;₹500"))</f>
        <v>&gt;₹500</v>
      </c>
      <c r="I938" s="1">
        <v>0.5</v>
      </c>
      <c r="J938">
        <v>4.0999999999999996</v>
      </c>
      <c r="K938" s="4">
        <v>5195</v>
      </c>
      <c r="L938" s="13">
        <f>Table1[[#This Row],[rating_count]]*Table1[[#This Row],[actual_price]]</f>
        <v>6753500</v>
      </c>
      <c r="M938" t="s">
        <v>7838</v>
      </c>
      <c r="N938" t="s">
        <v>7839</v>
      </c>
      <c r="O938" t="s">
        <v>7840</v>
      </c>
      <c r="P938" t="s">
        <v>7841</v>
      </c>
      <c r="Q938">
        <f t="shared" si="28"/>
        <v>8</v>
      </c>
      <c r="R938" t="s">
        <v>7842</v>
      </c>
      <c r="S938" t="s">
        <v>7843</v>
      </c>
    </row>
    <row r="939" spans="1:19">
      <c r="A939" t="s">
        <v>7846</v>
      </c>
      <c r="B939" t="s">
        <v>7847</v>
      </c>
      <c r="C939" t="str">
        <f>TRIM(LEFT(B939, FIND(" ",B939, FIND(" ",B939, FIND(" ",B939)+1)+1)))</f>
        <v>TP-Link UE300C USB</v>
      </c>
      <c r="D939" t="s">
        <v>7848</v>
      </c>
      <c r="E939" s="6" t="str">
        <f t="shared" si="29"/>
        <v>Computers&amp;Accessories</v>
      </c>
      <c r="F939" s="2">
        <v>1199</v>
      </c>
      <c r="G939" s="4">
        <v>1999</v>
      </c>
      <c r="H939" s="4" t="str">
        <f>IF(Table1[[#This Row],[actual_price]]&lt;200, "&lt;₹200", IF(Table1[[#This Row],[actual_price]]&lt;=500, "₹200–₹500", "&gt;₹500"))</f>
        <v>&gt;₹500</v>
      </c>
      <c r="I939" s="1">
        <v>0.4</v>
      </c>
      <c r="J939">
        <v>4.5</v>
      </c>
      <c r="K939" s="4">
        <v>22420</v>
      </c>
      <c r="L939" s="13">
        <f>Table1[[#This Row],[rating_count]]*Table1[[#This Row],[actual_price]]</f>
        <v>44817580</v>
      </c>
      <c r="M939" t="s">
        <v>7849</v>
      </c>
      <c r="N939" t="s">
        <v>900</v>
      </c>
      <c r="O939" t="s">
        <v>901</v>
      </c>
      <c r="P939" t="s">
        <v>902</v>
      </c>
      <c r="Q939">
        <f t="shared" si="28"/>
        <v>8</v>
      </c>
      <c r="R939" t="s">
        <v>903</v>
      </c>
      <c r="S939" t="s">
        <v>904</v>
      </c>
    </row>
    <row r="940" spans="1:19">
      <c r="A940" t="s">
        <v>586</v>
      </c>
      <c r="B940" t="s">
        <v>587</v>
      </c>
      <c r="C940" t="str">
        <f>TRIM(LEFT(B940, FIND(" ",B940, FIND(" ",B940, FIND(" ",B940)+1)+1)))</f>
        <v>Lapster 1.5 mtr</v>
      </c>
      <c r="D940" t="s">
        <v>18</v>
      </c>
      <c r="E940" s="6" t="str">
        <f t="shared" si="29"/>
        <v>Computers&amp;Accessories</v>
      </c>
      <c r="F940">
        <v>139</v>
      </c>
      <c r="G940" s="4">
        <v>999</v>
      </c>
      <c r="H940" s="4" t="str">
        <f>IF(Table1[[#This Row],[actual_price]]&lt;200, "&lt;₹200", IF(Table1[[#This Row],[actual_price]]&lt;=500, "₹200–₹500", "&gt;₹500"))</f>
        <v>&gt;₹500</v>
      </c>
      <c r="I940" s="1">
        <v>0.86</v>
      </c>
      <c r="J940">
        <v>4</v>
      </c>
      <c r="K940" s="4">
        <v>1313</v>
      </c>
      <c r="L940" s="13">
        <f>Table1[[#This Row],[rating_count]]*Table1[[#This Row],[actual_price]]</f>
        <v>1311687</v>
      </c>
      <c r="M940" t="s">
        <v>588</v>
      </c>
      <c r="N940" t="s">
        <v>589</v>
      </c>
      <c r="O940" t="s">
        <v>590</v>
      </c>
      <c r="P940" t="s">
        <v>591</v>
      </c>
      <c r="Q940">
        <f t="shared" si="28"/>
        <v>8</v>
      </c>
      <c r="R940" t="s">
        <v>592</v>
      </c>
      <c r="S940" t="s">
        <v>593</v>
      </c>
    </row>
    <row r="941" spans="1:19">
      <c r="A941" t="s">
        <v>7853</v>
      </c>
      <c r="B941" t="s">
        <v>7854</v>
      </c>
      <c r="C941" t="str">
        <f>TRIM(LEFT(B941, FIND(" ",B941, FIND(" ",B941, FIND(" ",B941)+1)+1)))</f>
        <v>Wecool Moonwalk M1</v>
      </c>
      <c r="D941" t="s">
        <v>3066</v>
      </c>
      <c r="E941" s="6" t="str">
        <f t="shared" si="29"/>
        <v>Electronics</v>
      </c>
      <c r="F941">
        <v>889</v>
      </c>
      <c r="G941" s="4">
        <v>1999</v>
      </c>
      <c r="H941" s="4" t="str">
        <f>IF(Table1[[#This Row],[actual_price]]&lt;200, "&lt;₹200", IF(Table1[[#This Row],[actual_price]]&lt;=500, "₹200–₹500", "&gt;₹500"))</f>
        <v>&gt;₹500</v>
      </c>
      <c r="I941" s="1">
        <v>0.56000000000000005</v>
      </c>
      <c r="J941">
        <v>4.2</v>
      </c>
      <c r="K941" s="4">
        <v>2284</v>
      </c>
      <c r="L941" s="13">
        <f>Table1[[#This Row],[rating_count]]*Table1[[#This Row],[actual_price]]</f>
        <v>4565716</v>
      </c>
      <c r="M941" t="s">
        <v>7855</v>
      </c>
      <c r="N941" t="s">
        <v>7856</v>
      </c>
      <c r="O941" t="s">
        <v>7857</v>
      </c>
      <c r="P941" t="s">
        <v>7858</v>
      </c>
      <c r="Q941">
        <f t="shared" si="28"/>
        <v>8</v>
      </c>
      <c r="R941" t="s">
        <v>7859</v>
      </c>
      <c r="S941" t="s">
        <v>7860</v>
      </c>
    </row>
    <row r="942" spans="1:19">
      <c r="A942" t="s">
        <v>7863</v>
      </c>
      <c r="B942" t="s">
        <v>7864</v>
      </c>
      <c r="C942" t="str">
        <f>TRIM(LEFT(B942, FIND(" ",B942, FIND(" ",B942, FIND(" ",B942)+1)+1)))</f>
        <v>HP 330 Wireless</v>
      </c>
      <c r="D942" t="s">
        <v>5102</v>
      </c>
      <c r="E942" s="6" t="str">
        <f t="shared" si="29"/>
        <v>Computers&amp;Accessories</v>
      </c>
      <c r="F942" s="2">
        <v>1409</v>
      </c>
      <c r="G942" s="4">
        <v>2199</v>
      </c>
      <c r="H942" s="4" t="str">
        <f>IF(Table1[[#This Row],[actual_price]]&lt;200, "&lt;₹200", IF(Table1[[#This Row],[actual_price]]&lt;=500, "₹200–₹500", "&gt;₹500"))</f>
        <v>&gt;₹500</v>
      </c>
      <c r="I942" s="1">
        <v>0.36</v>
      </c>
      <c r="J942">
        <v>3.9</v>
      </c>
      <c r="K942" s="4">
        <v>427</v>
      </c>
      <c r="L942" s="13">
        <f>Table1[[#This Row],[rating_count]]*Table1[[#This Row],[actual_price]]</f>
        <v>938973</v>
      </c>
      <c r="M942" t="s">
        <v>7865</v>
      </c>
      <c r="N942" t="s">
        <v>7866</v>
      </c>
      <c r="O942" t="s">
        <v>7867</v>
      </c>
      <c r="P942" t="s">
        <v>7868</v>
      </c>
      <c r="Q942">
        <f t="shared" si="28"/>
        <v>8</v>
      </c>
      <c r="R942" t="s">
        <v>7869</v>
      </c>
      <c r="S942" t="s">
        <v>7870</v>
      </c>
    </row>
    <row r="943" spans="1:19">
      <c r="A943" t="s">
        <v>7873</v>
      </c>
      <c r="B943" t="s">
        <v>7874</v>
      </c>
      <c r="C943" t="str">
        <f>TRIM(LEFT(B943, FIND(" ",B943, FIND(" ",B943, FIND(" ",B943)+1)+1)))</f>
        <v>RC PRINT GI</v>
      </c>
      <c r="D943" t="s">
        <v>7875</v>
      </c>
      <c r="E943" s="6" t="str">
        <f t="shared" si="29"/>
        <v>Computers&amp;Accessories</v>
      </c>
      <c r="F943">
        <v>549</v>
      </c>
      <c r="G943" s="4">
        <v>1999</v>
      </c>
      <c r="H943" s="4" t="str">
        <f>IF(Table1[[#This Row],[actual_price]]&lt;200, "&lt;₹200", IF(Table1[[#This Row],[actual_price]]&lt;=500, "₹200–₹500", "&gt;₹500"))</f>
        <v>&gt;₹500</v>
      </c>
      <c r="I943" s="1">
        <v>0.73</v>
      </c>
      <c r="J943">
        <v>4.3</v>
      </c>
      <c r="K943" s="4">
        <v>1367</v>
      </c>
      <c r="L943" s="13">
        <f>Table1[[#This Row],[rating_count]]*Table1[[#This Row],[actual_price]]</f>
        <v>2732633</v>
      </c>
      <c r="M943" t="s">
        <v>7876</v>
      </c>
      <c r="N943" t="s">
        <v>7877</v>
      </c>
      <c r="O943" t="s">
        <v>7878</v>
      </c>
      <c r="P943" t="s">
        <v>7879</v>
      </c>
      <c r="Q943">
        <f t="shared" si="28"/>
        <v>8</v>
      </c>
      <c r="R943" t="s">
        <v>7880</v>
      </c>
      <c r="S943" t="s">
        <v>7881</v>
      </c>
    </row>
    <row r="944" spans="1:19">
      <c r="A944" t="s">
        <v>7884</v>
      </c>
      <c r="B944" t="s">
        <v>7885</v>
      </c>
      <c r="C944" t="str">
        <f>TRIM(LEFT(B944, FIND(" ",B944, FIND(" ",B944, FIND(" ",B944)+1)+1)))</f>
        <v>Redgear Cloak Wired</v>
      </c>
      <c r="D944" t="s">
        <v>7796</v>
      </c>
      <c r="E944" s="6" t="str">
        <f t="shared" si="29"/>
        <v>Computers&amp;Accessories</v>
      </c>
      <c r="F944">
        <v>749</v>
      </c>
      <c r="G944" s="4">
        <v>1799</v>
      </c>
      <c r="H944" s="4" t="str">
        <f>IF(Table1[[#This Row],[actual_price]]&lt;200, "&lt;₹200", IF(Table1[[#This Row],[actual_price]]&lt;=500, "₹200–₹500", "&gt;₹500"))</f>
        <v>&gt;₹500</v>
      </c>
      <c r="I944" s="1">
        <v>0.57999999999999996</v>
      </c>
      <c r="J944">
        <v>4</v>
      </c>
      <c r="K944" s="4">
        <v>13199</v>
      </c>
      <c r="L944" s="13">
        <f>Table1[[#This Row],[rating_count]]*Table1[[#This Row],[actual_price]]</f>
        <v>23745001</v>
      </c>
      <c r="M944" t="s">
        <v>7886</v>
      </c>
      <c r="N944" t="s">
        <v>7887</v>
      </c>
      <c r="O944" t="s">
        <v>7888</v>
      </c>
      <c r="P944" t="s">
        <v>7889</v>
      </c>
      <c r="Q944">
        <f t="shared" si="28"/>
        <v>9</v>
      </c>
      <c r="R944" t="s">
        <v>7890</v>
      </c>
      <c r="S944" t="s">
        <v>13062</v>
      </c>
    </row>
    <row r="945" spans="1:19">
      <c r="A945" t="s">
        <v>596</v>
      </c>
      <c r="B945" t="s">
        <v>597</v>
      </c>
      <c r="C945" t="str">
        <f>TRIM(LEFT(B945, FIND(" ",B945, FIND(" ",B945, FIND(" ",B945)+1)+1)))</f>
        <v>AmazonBasics USB Type-C</v>
      </c>
      <c r="D945" t="s">
        <v>18</v>
      </c>
      <c r="E945" s="6" t="str">
        <f t="shared" si="29"/>
        <v>Computers&amp;Accessories</v>
      </c>
      <c r="F945">
        <v>329</v>
      </c>
      <c r="G945" s="4">
        <v>845</v>
      </c>
      <c r="H945" s="4" t="str">
        <f>IF(Table1[[#This Row],[actual_price]]&lt;200, "&lt;₹200", IF(Table1[[#This Row],[actual_price]]&lt;=500, "₹200–₹500", "&gt;₹500"))</f>
        <v>&gt;₹500</v>
      </c>
      <c r="I945" s="1">
        <v>0.61</v>
      </c>
      <c r="J945">
        <v>4.2</v>
      </c>
      <c r="K945" s="4">
        <v>29746</v>
      </c>
      <c r="L945" s="13">
        <f>Table1[[#This Row],[rating_count]]*Table1[[#This Row],[actual_price]]</f>
        <v>25135370</v>
      </c>
      <c r="M945" t="s">
        <v>598</v>
      </c>
      <c r="N945" t="s">
        <v>599</v>
      </c>
      <c r="O945" t="s">
        <v>600</v>
      </c>
      <c r="P945" t="s">
        <v>601</v>
      </c>
      <c r="Q945">
        <f t="shared" si="28"/>
        <v>8</v>
      </c>
      <c r="R945" t="s">
        <v>602</v>
      </c>
      <c r="S945" t="s">
        <v>603</v>
      </c>
    </row>
    <row r="946" spans="1:19">
      <c r="A946" t="s">
        <v>7895</v>
      </c>
      <c r="B946" t="s">
        <v>7896</v>
      </c>
      <c r="C946" t="str">
        <f>TRIM(LEFT(B946, FIND(" ",B946, FIND(" ",B946, FIND(" ",B946)+1)+1)))</f>
        <v>Wayona Type C</v>
      </c>
      <c r="D946" t="s">
        <v>18</v>
      </c>
      <c r="E946" s="6" t="str">
        <f t="shared" si="29"/>
        <v>Computers&amp;Accessories</v>
      </c>
      <c r="F946">
        <v>379</v>
      </c>
      <c r="G946" s="4">
        <v>1099</v>
      </c>
      <c r="H946" s="4" t="str">
        <f>IF(Table1[[#This Row],[actual_price]]&lt;200, "&lt;₹200", IF(Table1[[#This Row],[actual_price]]&lt;=500, "₹200–₹500", "&gt;₹500"))</f>
        <v>&gt;₹500</v>
      </c>
      <c r="I946" s="1">
        <v>0.66</v>
      </c>
      <c r="J946">
        <v>4.3</v>
      </c>
      <c r="K946" s="4">
        <v>2806</v>
      </c>
      <c r="L946" s="13">
        <f>Table1[[#This Row],[rating_count]]*Table1[[#This Row],[actual_price]]</f>
        <v>3083794</v>
      </c>
      <c r="M946" t="s">
        <v>7897</v>
      </c>
      <c r="N946" t="s">
        <v>964</v>
      </c>
      <c r="O946" t="s">
        <v>965</v>
      </c>
      <c r="P946" t="s">
        <v>966</v>
      </c>
      <c r="Q946">
        <f t="shared" si="28"/>
        <v>8</v>
      </c>
      <c r="R946" t="s">
        <v>967</v>
      </c>
      <c r="S946" t="s">
        <v>968</v>
      </c>
    </row>
    <row r="947" spans="1:19">
      <c r="A947" t="s">
        <v>7900</v>
      </c>
      <c r="B947" t="s">
        <v>7901</v>
      </c>
      <c r="C947" t="str">
        <f>TRIM(LEFT(B947, FIND(" ",B947, FIND(" ",B947, FIND(" ",B947)+1)+1)))</f>
        <v>Amazfit GTS2 Mini</v>
      </c>
      <c r="D947" t="s">
        <v>2948</v>
      </c>
      <c r="E947" s="6" t="str">
        <f t="shared" si="29"/>
        <v>Electronics</v>
      </c>
      <c r="F947" s="2">
        <v>5998</v>
      </c>
      <c r="G947" s="4">
        <v>7999</v>
      </c>
      <c r="H947" s="4" t="str">
        <f>IF(Table1[[#This Row],[actual_price]]&lt;200, "&lt;₹200", IF(Table1[[#This Row],[actual_price]]&lt;=500, "₹200–₹500", "&gt;₹500"))</f>
        <v>&gt;₹500</v>
      </c>
      <c r="I947" s="1">
        <v>0.25</v>
      </c>
      <c r="J947">
        <v>4.2</v>
      </c>
      <c r="K947" s="4">
        <v>30355</v>
      </c>
      <c r="L947" s="13">
        <f>Table1[[#This Row],[rating_count]]*Table1[[#This Row],[actual_price]]</f>
        <v>242809645</v>
      </c>
      <c r="M947" t="s">
        <v>7902</v>
      </c>
      <c r="N947" t="s">
        <v>7903</v>
      </c>
      <c r="O947" t="s">
        <v>7904</v>
      </c>
      <c r="P947" t="s">
        <v>7905</v>
      </c>
      <c r="Q947">
        <f t="shared" si="28"/>
        <v>5</v>
      </c>
      <c r="R947" t="s">
        <v>7906</v>
      </c>
      <c r="S947" t="s">
        <v>7907</v>
      </c>
    </row>
    <row r="948" spans="1:19">
      <c r="A948" t="s">
        <v>7910</v>
      </c>
      <c r="B948" t="s">
        <v>7911</v>
      </c>
      <c r="C948" t="str">
        <f>TRIM(LEFT(B948, FIND(" ",B948, FIND(" ",B948, FIND(" ",B948)+1)+1)))</f>
        <v>Tabelito¬Æ Polyester Foam,</v>
      </c>
      <c r="D948" t="s">
        <v>6200</v>
      </c>
      <c r="E948" s="6" t="str">
        <f t="shared" si="29"/>
        <v>Computers&amp;Accessories</v>
      </c>
      <c r="F948">
        <v>299</v>
      </c>
      <c r="G948" s="4">
        <v>1499</v>
      </c>
      <c r="H948" s="4" t="str">
        <f>IF(Table1[[#This Row],[actual_price]]&lt;200, "&lt;₹200", IF(Table1[[#This Row],[actual_price]]&lt;=500, "₹200–₹500", "&gt;₹500"))</f>
        <v>&gt;₹500</v>
      </c>
      <c r="I948" s="1">
        <v>0.8</v>
      </c>
      <c r="J948">
        <v>4.2</v>
      </c>
      <c r="K948" s="4">
        <v>2868</v>
      </c>
      <c r="L948" s="13">
        <f>Table1[[#This Row],[rating_count]]*Table1[[#This Row],[actual_price]]</f>
        <v>4299132</v>
      </c>
      <c r="M948" t="s">
        <v>7912</v>
      </c>
      <c r="N948" t="s">
        <v>7913</v>
      </c>
      <c r="O948" t="s">
        <v>7914</v>
      </c>
      <c r="P948" t="s">
        <v>7915</v>
      </c>
      <c r="Q948">
        <f t="shared" si="28"/>
        <v>8</v>
      </c>
      <c r="R948" t="s">
        <v>7916</v>
      </c>
      <c r="S948" t="s">
        <v>7917</v>
      </c>
    </row>
    <row r="949" spans="1:19">
      <c r="A949" t="s">
        <v>7920</v>
      </c>
      <c r="B949" t="s">
        <v>7921</v>
      </c>
      <c r="C949" t="str">
        <f>TRIM(LEFT(B949, FIND(" ",B949, FIND(" ",B949, FIND(" ",B949)+1)+1)))</f>
        <v>Robustrion Anti-Scratch &amp;</v>
      </c>
      <c r="D949" t="s">
        <v>5996</v>
      </c>
      <c r="E949" s="6" t="str">
        <f t="shared" si="29"/>
        <v>Computers&amp;Accessories</v>
      </c>
      <c r="F949">
        <v>379</v>
      </c>
      <c r="G949" s="4">
        <v>1499</v>
      </c>
      <c r="H949" s="4" t="str">
        <f>IF(Table1[[#This Row],[actual_price]]&lt;200, "&lt;₹200", IF(Table1[[#This Row],[actual_price]]&lt;=500, "₹200–₹500", "&gt;₹500"))</f>
        <v>&gt;₹500</v>
      </c>
      <c r="I949" s="1">
        <v>0.75</v>
      </c>
      <c r="J949">
        <v>4.0999999999999996</v>
      </c>
      <c r="K949" s="4">
        <v>670</v>
      </c>
      <c r="L949" s="13">
        <f>Table1[[#This Row],[rating_count]]*Table1[[#This Row],[actual_price]]</f>
        <v>1004330</v>
      </c>
      <c r="M949" t="s">
        <v>7922</v>
      </c>
      <c r="N949" t="s">
        <v>7923</v>
      </c>
      <c r="O949" t="s">
        <v>7924</v>
      </c>
      <c r="P949" t="s">
        <v>7925</v>
      </c>
      <c r="Q949">
        <f t="shared" si="28"/>
        <v>8</v>
      </c>
      <c r="R949" t="s">
        <v>7926</v>
      </c>
      <c r="S949" t="s">
        <v>7927</v>
      </c>
    </row>
    <row r="950" spans="1:19">
      <c r="A950" t="s">
        <v>7930</v>
      </c>
      <c r="B950" t="s">
        <v>7931</v>
      </c>
      <c r="C950" t="str">
        <f>TRIM(LEFT(B950, FIND(" ",B950, FIND(" ",B950, FIND(" ",B950)+1)+1)))</f>
        <v>Portronics Ruffpad 15</v>
      </c>
      <c r="D950" t="s">
        <v>7932</v>
      </c>
      <c r="E950" s="6" t="str">
        <f t="shared" si="29"/>
        <v>OfficeProducts</v>
      </c>
      <c r="F950" s="2">
        <v>1399</v>
      </c>
      <c r="G950" s="4">
        <v>2999</v>
      </c>
      <c r="H950" s="4" t="str">
        <f>IF(Table1[[#This Row],[actual_price]]&lt;200, "&lt;₹200", IF(Table1[[#This Row],[actual_price]]&lt;=500, "₹200–₹500", "&gt;₹500"))</f>
        <v>&gt;₹500</v>
      </c>
      <c r="I950" s="1">
        <v>0.53</v>
      </c>
      <c r="J950">
        <v>4.3</v>
      </c>
      <c r="K950" s="4">
        <v>3530</v>
      </c>
      <c r="L950" s="13">
        <f>Table1[[#This Row],[rating_count]]*Table1[[#This Row],[actual_price]]</f>
        <v>10586470</v>
      </c>
      <c r="M950" t="s">
        <v>7933</v>
      </c>
      <c r="N950" t="s">
        <v>7934</v>
      </c>
      <c r="O950" t="s">
        <v>7935</v>
      </c>
      <c r="P950" t="s">
        <v>7936</v>
      </c>
      <c r="Q950">
        <f t="shared" si="28"/>
        <v>8</v>
      </c>
      <c r="R950" t="s">
        <v>7937</v>
      </c>
      <c r="S950" t="s">
        <v>7938</v>
      </c>
    </row>
    <row r="951" spans="1:19">
      <c r="A951" t="s">
        <v>7941</v>
      </c>
      <c r="B951" t="s">
        <v>7942</v>
      </c>
      <c r="C951" t="str">
        <f>TRIM(LEFT(B951, FIND(" ",B951, FIND(" ",B951, FIND(" ",B951)+1)+1)))</f>
        <v>DIGITEK¬Æ (DLS-9FT) Lightweight</v>
      </c>
      <c r="D951" t="s">
        <v>7943</v>
      </c>
      <c r="E951" s="6" t="str">
        <f t="shared" si="29"/>
        <v>Electronics</v>
      </c>
      <c r="F951">
        <v>699</v>
      </c>
      <c r="G951" s="4">
        <v>1299</v>
      </c>
      <c r="H951" s="4" t="str">
        <f>IF(Table1[[#This Row],[actual_price]]&lt;200, "&lt;₹200", IF(Table1[[#This Row],[actual_price]]&lt;=500, "₹200–₹500", "&gt;₹500"))</f>
        <v>&gt;₹500</v>
      </c>
      <c r="I951" s="1">
        <v>0.46</v>
      </c>
      <c r="J951">
        <v>4.3</v>
      </c>
      <c r="K951" s="4">
        <v>6183</v>
      </c>
      <c r="L951" s="13">
        <f>Table1[[#This Row],[rating_count]]*Table1[[#This Row],[actual_price]]</f>
        <v>8031717</v>
      </c>
      <c r="M951" t="s">
        <v>7944</v>
      </c>
      <c r="N951" t="s">
        <v>7945</v>
      </c>
      <c r="O951" t="s">
        <v>7946</v>
      </c>
      <c r="P951" t="s">
        <v>7947</v>
      </c>
      <c r="Q951">
        <f t="shared" si="28"/>
        <v>8</v>
      </c>
      <c r="R951" t="s">
        <v>7948</v>
      </c>
      <c r="S951" t="s">
        <v>7949</v>
      </c>
    </row>
    <row r="952" spans="1:19">
      <c r="A952" t="s">
        <v>7952</v>
      </c>
      <c r="B952" t="s">
        <v>7953</v>
      </c>
      <c r="C952" t="str">
        <f>TRIM(LEFT(B952, FIND(" ",B952, FIND(" ",B952, FIND(" ",B952)+1)+1)))</f>
        <v>Classmate Pulse 1</v>
      </c>
      <c r="D952" t="s">
        <v>6273</v>
      </c>
      <c r="E952" s="6" t="str">
        <f t="shared" si="29"/>
        <v>OfficeProducts</v>
      </c>
      <c r="F952">
        <v>300</v>
      </c>
      <c r="G952" s="4">
        <v>300</v>
      </c>
      <c r="H952" s="4" t="str">
        <f>IF(Table1[[#This Row],[actual_price]]&lt;200, "&lt;₹200", IF(Table1[[#This Row],[actual_price]]&lt;=500, "₹200–₹500", "&gt;₹500"))</f>
        <v>₹200–₹500</v>
      </c>
      <c r="I952" s="1">
        <v>0</v>
      </c>
      <c r="J952">
        <v>4.2</v>
      </c>
      <c r="K952" s="4">
        <v>419</v>
      </c>
      <c r="L952" s="13">
        <f>Table1[[#This Row],[rating_count]]*Table1[[#This Row],[actual_price]]</f>
        <v>125700</v>
      </c>
      <c r="M952" t="s">
        <v>7954</v>
      </c>
      <c r="N952" t="s">
        <v>7955</v>
      </c>
      <c r="O952" t="s">
        <v>7956</v>
      </c>
      <c r="P952" t="s">
        <v>7957</v>
      </c>
      <c r="Q952">
        <f t="shared" si="28"/>
        <v>8</v>
      </c>
      <c r="R952" t="s">
        <v>7958</v>
      </c>
      <c r="S952" t="s">
        <v>7959</v>
      </c>
    </row>
    <row r="953" spans="1:19">
      <c r="A953" t="s">
        <v>7962</v>
      </c>
      <c r="B953" t="s">
        <v>7963</v>
      </c>
      <c r="C953" t="str">
        <f>TRIM(LEFT(B953, FIND(" ",B953, FIND(" ",B953, FIND(" ",B953)+1)+1)))</f>
        <v>Scarters Mouse Pad,</v>
      </c>
      <c r="D953" t="s">
        <v>5358</v>
      </c>
      <c r="E953" s="6" t="str">
        <f t="shared" si="29"/>
        <v>Computers&amp;Accessories</v>
      </c>
      <c r="F953">
        <v>999</v>
      </c>
      <c r="G953" s="4">
        <v>1995</v>
      </c>
      <c r="H953" s="4" t="str">
        <f>IF(Table1[[#This Row],[actual_price]]&lt;200, "&lt;₹200", IF(Table1[[#This Row],[actual_price]]&lt;=500, "₹200–₹500", "&gt;₹500"))</f>
        <v>&gt;₹500</v>
      </c>
      <c r="I953" s="1">
        <v>0.5</v>
      </c>
      <c r="J953">
        <v>4.5</v>
      </c>
      <c r="K953" s="4">
        <v>7317</v>
      </c>
      <c r="L953" s="13">
        <f>Table1[[#This Row],[rating_count]]*Table1[[#This Row],[actual_price]]</f>
        <v>14597415</v>
      </c>
      <c r="M953" t="s">
        <v>7964</v>
      </c>
      <c r="N953" t="s">
        <v>7965</v>
      </c>
      <c r="O953" t="s">
        <v>7966</v>
      </c>
      <c r="P953" t="s">
        <v>7967</v>
      </c>
      <c r="Q953">
        <f t="shared" si="28"/>
        <v>8</v>
      </c>
      <c r="R953" t="s">
        <v>7968</v>
      </c>
      <c r="S953" t="s">
        <v>7969</v>
      </c>
    </row>
    <row r="954" spans="1:19">
      <c r="A954" t="s">
        <v>7972</v>
      </c>
      <c r="B954" t="s">
        <v>7973</v>
      </c>
      <c r="C954" t="str">
        <f>TRIM(LEFT(B954, FIND(" ",B954, FIND(" ",B954, FIND(" ",B954)+1)+1)))</f>
        <v>Casio MJ-120D 150</v>
      </c>
      <c r="D954" t="s">
        <v>7974</v>
      </c>
      <c r="E954" s="6" t="str">
        <f t="shared" si="29"/>
        <v>OfficeProducts</v>
      </c>
      <c r="F954">
        <v>535</v>
      </c>
      <c r="G954" s="4">
        <v>535</v>
      </c>
      <c r="H954" s="4" t="str">
        <f>IF(Table1[[#This Row],[actual_price]]&lt;200, "&lt;₹200", IF(Table1[[#This Row],[actual_price]]&lt;=500, "₹200–₹500", "&gt;₹500"))</f>
        <v>&gt;₹500</v>
      </c>
      <c r="I954" s="1">
        <v>0</v>
      </c>
      <c r="J954">
        <v>4.4000000000000004</v>
      </c>
      <c r="K954" s="4">
        <v>4426</v>
      </c>
      <c r="L954" s="13">
        <f>Table1[[#This Row],[rating_count]]*Table1[[#This Row],[actual_price]]</f>
        <v>2367910</v>
      </c>
      <c r="M954" t="s">
        <v>7975</v>
      </c>
      <c r="N954" t="s">
        <v>7976</v>
      </c>
      <c r="O954" t="s">
        <v>7977</v>
      </c>
      <c r="P954" t="s">
        <v>7978</v>
      </c>
      <c r="Q954">
        <f t="shared" si="28"/>
        <v>8</v>
      </c>
      <c r="R954" t="s">
        <v>7979</v>
      </c>
      <c r="S954" t="s">
        <v>7980</v>
      </c>
    </row>
    <row r="955" spans="1:19">
      <c r="A955" t="s">
        <v>606</v>
      </c>
      <c r="B955" t="s">
        <v>607</v>
      </c>
      <c r="C955" t="str">
        <f>TRIM(LEFT(B955, FIND(" ",B955, FIND(" ",B955, FIND(" ",B955)+1)+1)))</f>
        <v>Redmi 80 cm</v>
      </c>
      <c r="D955" t="s">
        <v>169</v>
      </c>
      <c r="E955" s="6" t="str">
        <f t="shared" si="29"/>
        <v>Electronics</v>
      </c>
      <c r="F955" s="2">
        <v>13999</v>
      </c>
      <c r="G955" s="4">
        <v>24999</v>
      </c>
      <c r="H955" s="4" t="str">
        <f>IF(Table1[[#This Row],[actual_price]]&lt;200, "&lt;₹200", IF(Table1[[#This Row],[actual_price]]&lt;=500, "₹200–₹500", "&gt;₹500"))</f>
        <v>&gt;₹500</v>
      </c>
      <c r="I955" s="1">
        <v>0.44</v>
      </c>
      <c r="J955">
        <v>4.2</v>
      </c>
      <c r="K955" s="4">
        <v>45237</v>
      </c>
      <c r="L955" s="13">
        <f>Table1[[#This Row],[rating_count]]*Table1[[#This Row],[actual_price]]</f>
        <v>1130879763</v>
      </c>
      <c r="M955" t="s">
        <v>608</v>
      </c>
      <c r="N955" t="s">
        <v>609</v>
      </c>
      <c r="O955" t="s">
        <v>610</v>
      </c>
      <c r="P955" t="s">
        <v>611</v>
      </c>
      <c r="Q955">
        <f t="shared" si="28"/>
        <v>8</v>
      </c>
      <c r="R955" t="s">
        <v>612</v>
      </c>
      <c r="S955" t="s">
        <v>613</v>
      </c>
    </row>
    <row r="956" spans="1:19">
      <c r="A956" t="s">
        <v>7985</v>
      </c>
      <c r="B956" t="s">
        <v>7986</v>
      </c>
      <c r="C956" t="str">
        <f>TRIM(LEFT(B956, FIND(" ",B956, FIND(" ",B956, FIND(" ",B956)+1)+1)))</f>
        <v>Gizga Essentials Laptop</v>
      </c>
      <c r="D956" t="s">
        <v>6200</v>
      </c>
      <c r="E956" s="6" t="str">
        <f t="shared" si="29"/>
        <v>Computers&amp;Accessories</v>
      </c>
      <c r="F956">
        <v>269</v>
      </c>
      <c r="G956" s="4">
        <v>1099</v>
      </c>
      <c r="H956" s="4" t="str">
        <f>IF(Table1[[#This Row],[actual_price]]&lt;200, "&lt;₹200", IF(Table1[[#This Row],[actual_price]]&lt;=500, "₹200–₹500", "&gt;₹500"))</f>
        <v>&gt;₹500</v>
      </c>
      <c r="I956" s="1">
        <v>0.76</v>
      </c>
      <c r="J956">
        <v>4.0999999999999996</v>
      </c>
      <c r="K956" s="4">
        <v>1092</v>
      </c>
      <c r="L956" s="13">
        <f>Table1[[#This Row],[rating_count]]*Table1[[#This Row],[actual_price]]</f>
        <v>1200108</v>
      </c>
      <c r="M956" t="s">
        <v>7987</v>
      </c>
      <c r="N956" t="s">
        <v>7988</v>
      </c>
      <c r="O956" t="s">
        <v>7989</v>
      </c>
      <c r="P956" t="s">
        <v>7990</v>
      </c>
      <c r="Q956">
        <f t="shared" si="28"/>
        <v>8</v>
      </c>
      <c r="R956" t="s">
        <v>7991</v>
      </c>
      <c r="S956" t="s">
        <v>7992</v>
      </c>
    </row>
    <row r="957" spans="1:19">
      <c r="A957" t="s">
        <v>7995</v>
      </c>
      <c r="B957" t="s">
        <v>7996</v>
      </c>
      <c r="C957" t="str">
        <f>TRIM(LEFT(B957, FIND(" ",B957, FIND(" ",B957, FIND(" ",B957)+1)+1)))</f>
        <v>Parker Vector Camouflage</v>
      </c>
      <c r="D957" t="s">
        <v>7089</v>
      </c>
      <c r="E957" s="6" t="str">
        <f t="shared" si="29"/>
        <v>OfficeProducts</v>
      </c>
      <c r="F957">
        <v>341</v>
      </c>
      <c r="G957" s="4">
        <v>450</v>
      </c>
      <c r="H957" s="4" t="str">
        <f>IF(Table1[[#This Row],[actual_price]]&lt;200, "&lt;₹200", IF(Table1[[#This Row],[actual_price]]&lt;=500, "₹200–₹500", "&gt;₹500"))</f>
        <v>₹200–₹500</v>
      </c>
      <c r="I957" s="1">
        <v>0.24</v>
      </c>
      <c r="J957">
        <v>4.3</v>
      </c>
      <c r="K957" s="4">
        <v>2493</v>
      </c>
      <c r="L957" s="13">
        <f>Table1[[#This Row],[rating_count]]*Table1[[#This Row],[actual_price]]</f>
        <v>1121850</v>
      </c>
      <c r="M957" t="s">
        <v>7997</v>
      </c>
      <c r="N957" t="s">
        <v>7998</v>
      </c>
      <c r="O957" t="s">
        <v>7999</v>
      </c>
      <c r="P957" t="s">
        <v>8000</v>
      </c>
      <c r="Q957">
        <f t="shared" si="28"/>
        <v>8</v>
      </c>
      <c r="R957" t="s">
        <v>8001</v>
      </c>
      <c r="S957" t="s">
        <v>8002</v>
      </c>
    </row>
    <row r="958" spans="1:19">
      <c r="A958" t="s">
        <v>8005</v>
      </c>
      <c r="B958" t="s">
        <v>8006</v>
      </c>
      <c r="C958" t="str">
        <f>TRIM(LEFT(B958, FIND(" ",B958, FIND(" ",B958, FIND(" ",B958)+1)+1)))</f>
        <v>TP-Link AC1200 Archer</v>
      </c>
      <c r="D958" t="s">
        <v>5443</v>
      </c>
      <c r="E958" s="6" t="str">
        <f t="shared" si="29"/>
        <v>Computers&amp;Accessories</v>
      </c>
      <c r="F958" s="2">
        <v>2499</v>
      </c>
      <c r="G958" s="4">
        <v>3999</v>
      </c>
      <c r="H958" s="4" t="str">
        <f>IF(Table1[[#This Row],[actual_price]]&lt;200, "&lt;₹200", IF(Table1[[#This Row],[actual_price]]&lt;=500, "₹200–₹500", "&gt;₹500"))</f>
        <v>&gt;₹500</v>
      </c>
      <c r="I958" s="1">
        <v>0.38</v>
      </c>
      <c r="J958">
        <v>4.4000000000000004</v>
      </c>
      <c r="K958" s="4">
        <v>12679</v>
      </c>
      <c r="L958" s="13">
        <f>Table1[[#This Row],[rating_count]]*Table1[[#This Row],[actual_price]]</f>
        <v>50703321</v>
      </c>
      <c r="M958" t="s">
        <v>8007</v>
      </c>
      <c r="N958" t="s">
        <v>8008</v>
      </c>
      <c r="O958" t="s">
        <v>8009</v>
      </c>
      <c r="P958" t="s">
        <v>8010</v>
      </c>
      <c r="Q958">
        <f t="shared" si="28"/>
        <v>8</v>
      </c>
      <c r="R958" t="s">
        <v>8011</v>
      </c>
      <c r="S958" t="s">
        <v>8012</v>
      </c>
    </row>
    <row r="959" spans="1:19">
      <c r="A959" t="s">
        <v>672</v>
      </c>
      <c r="B959" t="s">
        <v>673</v>
      </c>
      <c r="C959" t="str">
        <f>TRIM(LEFT(B959, FIND(" ",B959, FIND(" ",B959, FIND(" ",B959)+1)+1)))</f>
        <v>CEDO 65W OnePlus</v>
      </c>
      <c r="D959" t="s">
        <v>18</v>
      </c>
      <c r="E959" s="6" t="str">
        <f t="shared" si="29"/>
        <v>Computers&amp;Accessories</v>
      </c>
      <c r="F959">
        <v>349</v>
      </c>
      <c r="G959" s="4">
        <v>599</v>
      </c>
      <c r="H959" s="4" t="str">
        <f>IF(Table1[[#This Row],[actual_price]]&lt;200, "&lt;₹200", IF(Table1[[#This Row],[actual_price]]&lt;=500, "₹200–₹500", "&gt;₹500"))</f>
        <v>&gt;₹500</v>
      </c>
      <c r="I959" s="1">
        <v>0.42</v>
      </c>
      <c r="J959">
        <v>4.0999999999999996</v>
      </c>
      <c r="K959" s="4">
        <v>210</v>
      </c>
      <c r="L959" s="13">
        <f>Table1[[#This Row],[rating_count]]*Table1[[#This Row],[actual_price]]</f>
        <v>125790</v>
      </c>
      <c r="M959" t="s">
        <v>674</v>
      </c>
      <c r="N959" t="s">
        <v>675</v>
      </c>
      <c r="O959" t="s">
        <v>676</v>
      </c>
      <c r="P959" t="s">
        <v>677</v>
      </c>
      <c r="Q959">
        <f t="shared" si="28"/>
        <v>8</v>
      </c>
      <c r="R959" t="s">
        <v>678</v>
      </c>
      <c r="S959" t="s">
        <v>679</v>
      </c>
    </row>
    <row r="960" spans="1:19">
      <c r="A960" t="s">
        <v>8016</v>
      </c>
      <c r="B960" t="s">
        <v>8017</v>
      </c>
      <c r="C960" t="str">
        <f>TRIM(LEFT(B960, FIND(" ",B960, FIND(" ",B960, FIND(" ",B960)+1)+1)))</f>
        <v>HP Deskjet 2723</v>
      </c>
      <c r="D960" t="s">
        <v>7286</v>
      </c>
      <c r="E960" s="6" t="str">
        <f t="shared" si="29"/>
        <v>Computers&amp;Accessories</v>
      </c>
      <c r="F960" s="2">
        <v>5899</v>
      </c>
      <c r="G960" s="4">
        <v>7005</v>
      </c>
      <c r="H960" s="4" t="str">
        <f>IF(Table1[[#This Row],[actual_price]]&lt;200, "&lt;₹200", IF(Table1[[#This Row],[actual_price]]&lt;=500, "₹200–₹500", "&gt;₹500"))</f>
        <v>&gt;₹500</v>
      </c>
      <c r="I960" s="1">
        <v>0.16</v>
      </c>
      <c r="J960">
        <v>3.6</v>
      </c>
      <c r="K960" s="4">
        <v>4199</v>
      </c>
      <c r="L960" s="13">
        <f>Table1[[#This Row],[rating_count]]*Table1[[#This Row],[actual_price]]</f>
        <v>29413995</v>
      </c>
      <c r="M960" t="s">
        <v>8018</v>
      </c>
      <c r="N960" t="s">
        <v>8019</v>
      </c>
      <c r="O960" t="s">
        <v>8020</v>
      </c>
      <c r="P960" t="s">
        <v>8021</v>
      </c>
      <c r="Q960">
        <f t="shared" si="28"/>
        <v>8</v>
      </c>
      <c r="R960" t="s">
        <v>8022</v>
      </c>
      <c r="S960" t="s">
        <v>8023</v>
      </c>
    </row>
    <row r="961" spans="1:19">
      <c r="A961" t="s">
        <v>4604</v>
      </c>
      <c r="B961" t="s">
        <v>4605</v>
      </c>
      <c r="C961" t="str">
        <f>TRIM(LEFT(B961, FIND(" ",B961, FIND(" ",B961, FIND(" ",B961)+1)+1)))</f>
        <v>Oraimo 18W USB</v>
      </c>
      <c r="D961" t="s">
        <v>3162</v>
      </c>
      <c r="E961" s="6" t="str">
        <f t="shared" si="29"/>
        <v>Electronics</v>
      </c>
      <c r="F961">
        <v>699</v>
      </c>
      <c r="G961" s="4">
        <v>1199</v>
      </c>
      <c r="H961" s="4" t="str">
        <f>IF(Table1[[#This Row],[actual_price]]&lt;200, "&lt;₹200", IF(Table1[[#This Row],[actual_price]]&lt;=500, "₹200–₹500", "&gt;₹500"))</f>
        <v>&gt;₹500</v>
      </c>
      <c r="I961" s="1">
        <v>0.42</v>
      </c>
      <c r="J961">
        <v>4</v>
      </c>
      <c r="K961" s="4">
        <v>14403</v>
      </c>
      <c r="L961" s="13">
        <f>Table1[[#This Row],[rating_count]]*Table1[[#This Row],[actual_price]]</f>
        <v>17269197</v>
      </c>
      <c r="M961" t="s">
        <v>4606</v>
      </c>
      <c r="N961" t="s">
        <v>3666</v>
      </c>
      <c r="O961" t="s">
        <v>3667</v>
      </c>
      <c r="P961" t="s">
        <v>3668</v>
      </c>
      <c r="Q961">
        <f t="shared" si="28"/>
        <v>8</v>
      </c>
      <c r="R961" t="s">
        <v>3669</v>
      </c>
      <c r="S961" t="s">
        <v>3670</v>
      </c>
    </row>
    <row r="962" spans="1:19">
      <c r="A962" t="s">
        <v>8028</v>
      </c>
      <c r="B962" t="s">
        <v>8029</v>
      </c>
      <c r="C962" t="str">
        <f>TRIM(LEFT(B962, FIND(" ",B962, FIND(" ",B962, FIND(" ",B962)+1)+1)))</f>
        <v>Xiaomi Mi 4A</v>
      </c>
      <c r="D962" t="s">
        <v>5443</v>
      </c>
      <c r="E962" s="6" t="str">
        <f t="shared" si="29"/>
        <v>Computers&amp;Accessories</v>
      </c>
      <c r="F962" s="2">
        <v>1565</v>
      </c>
      <c r="G962" s="4">
        <v>2999</v>
      </c>
      <c r="H962" s="4" t="str">
        <f>IF(Table1[[#This Row],[actual_price]]&lt;200, "&lt;₹200", IF(Table1[[#This Row],[actual_price]]&lt;=500, "₹200–₹500", "&gt;₹500"))</f>
        <v>&gt;₹500</v>
      </c>
      <c r="I962" s="1">
        <v>0.48</v>
      </c>
      <c r="J962">
        <v>4</v>
      </c>
      <c r="K962" s="4">
        <v>11113</v>
      </c>
      <c r="L962" s="13">
        <f>Table1[[#This Row],[rating_count]]*Table1[[#This Row],[actual_price]]</f>
        <v>33327887</v>
      </c>
      <c r="M962" t="s">
        <v>8030</v>
      </c>
      <c r="N962" t="s">
        <v>8031</v>
      </c>
      <c r="O962" t="s">
        <v>8032</v>
      </c>
      <c r="P962" t="s">
        <v>8033</v>
      </c>
      <c r="Q962">
        <f t="shared" ref="Q962:Q1025" si="30">IF(P962="",0,LEN(O962)-LEN(SUBSTITUTE(O962,",",""))+1)</f>
        <v>8</v>
      </c>
      <c r="R962" t="s">
        <v>8034</v>
      </c>
      <c r="S962" t="s">
        <v>8035</v>
      </c>
    </row>
    <row r="963" spans="1:19">
      <c r="A963" t="s">
        <v>8038</v>
      </c>
      <c r="B963" t="s">
        <v>8039</v>
      </c>
      <c r="C963" t="str">
        <f>TRIM(LEFT(B963, FIND(" ",B963, FIND(" ",B963, FIND(" ",B963)+1)+1)))</f>
        <v>SLOVIC¬Æ Tripod Mount</v>
      </c>
      <c r="D963" t="s">
        <v>5166</v>
      </c>
      <c r="E963" s="6" t="str">
        <f t="shared" ref="E963:E1026" si="31">LEFT(D963, FIND("|", D963 &amp; "|") - 1)</f>
        <v>Electronics</v>
      </c>
      <c r="F963">
        <v>326</v>
      </c>
      <c r="G963" s="4">
        <v>799</v>
      </c>
      <c r="H963" s="4" t="str">
        <f>IF(Table1[[#This Row],[actual_price]]&lt;200, "&lt;₹200", IF(Table1[[#This Row],[actual_price]]&lt;=500, "₹200–₹500", "&gt;₹500"))</f>
        <v>&gt;₹500</v>
      </c>
      <c r="I963" s="1">
        <v>0.59</v>
      </c>
      <c r="J963">
        <v>4.4000000000000004</v>
      </c>
      <c r="K963" s="4">
        <v>10773</v>
      </c>
      <c r="L963" s="13">
        <f>Table1[[#This Row],[rating_count]]*Table1[[#This Row],[actual_price]]</f>
        <v>8607627</v>
      </c>
      <c r="M963" t="s">
        <v>8040</v>
      </c>
      <c r="N963" t="s">
        <v>8041</v>
      </c>
      <c r="O963" t="s">
        <v>8042</v>
      </c>
      <c r="P963" t="s">
        <v>8043</v>
      </c>
      <c r="Q963">
        <f t="shared" si="30"/>
        <v>8</v>
      </c>
      <c r="R963" t="s">
        <v>8044</v>
      </c>
      <c r="S963" t="s">
        <v>8045</v>
      </c>
    </row>
    <row r="964" spans="1:19">
      <c r="A964" t="s">
        <v>4571</v>
      </c>
      <c r="B964" t="s">
        <v>4572</v>
      </c>
      <c r="C964" t="str">
        <f>TRIM(LEFT(B964, FIND(" ",B964, FIND(" ",B964, FIND(" ",B964)+1)+1)))</f>
        <v>Sounce Gold Plated</v>
      </c>
      <c r="D964" t="s">
        <v>4573</v>
      </c>
      <c r="E964" s="6" t="str">
        <f t="shared" si="31"/>
        <v>Electronics</v>
      </c>
      <c r="F964">
        <v>120</v>
      </c>
      <c r="G964" s="4">
        <v>999</v>
      </c>
      <c r="H964" s="4" t="str">
        <f>IF(Table1[[#This Row],[actual_price]]&lt;200, "&lt;₹200", IF(Table1[[#This Row],[actual_price]]&lt;=500, "₹200–₹500", "&gt;₹500"))</f>
        <v>&gt;₹500</v>
      </c>
      <c r="I964" s="1">
        <v>0.88</v>
      </c>
      <c r="J964">
        <v>3.9</v>
      </c>
      <c r="K964" s="4">
        <v>6491</v>
      </c>
      <c r="L964" s="13">
        <f>Table1[[#This Row],[rating_count]]*Table1[[#This Row],[actual_price]]</f>
        <v>6484509</v>
      </c>
      <c r="M964" t="s">
        <v>4574</v>
      </c>
      <c r="N964" t="s">
        <v>4575</v>
      </c>
      <c r="O964" t="s">
        <v>4576</v>
      </c>
      <c r="P964" t="s">
        <v>4577</v>
      </c>
      <c r="Q964">
        <f t="shared" si="30"/>
        <v>8</v>
      </c>
      <c r="R964" t="s">
        <v>4578</v>
      </c>
      <c r="S964" t="s">
        <v>8048</v>
      </c>
    </row>
    <row r="965" spans="1:19">
      <c r="A965" t="s">
        <v>8051</v>
      </c>
      <c r="B965" t="s">
        <v>8052</v>
      </c>
      <c r="C965" t="str">
        <f>TRIM(LEFT(B965, FIND(" ",B965, FIND(" ",B965, FIND(" ",B965)+1)+1)))</f>
        <v>Orico 2.5"(6.3cm) USB</v>
      </c>
      <c r="D965" t="s">
        <v>5122</v>
      </c>
      <c r="E965" s="6" t="str">
        <f t="shared" si="31"/>
        <v>Computers&amp;Accessories</v>
      </c>
      <c r="F965">
        <v>657</v>
      </c>
      <c r="G965" s="4">
        <v>999</v>
      </c>
      <c r="H965" s="4" t="str">
        <f>IF(Table1[[#This Row],[actual_price]]&lt;200, "&lt;₹200", IF(Table1[[#This Row],[actual_price]]&lt;=500, "₹200–₹500", "&gt;₹500"))</f>
        <v>&gt;₹500</v>
      </c>
      <c r="I965" s="1">
        <v>0.34</v>
      </c>
      <c r="J965">
        <v>4.3</v>
      </c>
      <c r="K965" s="4">
        <v>13944</v>
      </c>
      <c r="L965" s="13">
        <f>Table1[[#This Row],[rating_count]]*Table1[[#This Row],[actual_price]]</f>
        <v>13930056</v>
      </c>
      <c r="M965" t="s">
        <v>8053</v>
      </c>
      <c r="N965" t="s">
        <v>8054</v>
      </c>
      <c r="O965" t="s">
        <v>8055</v>
      </c>
      <c r="P965" t="s">
        <v>8056</v>
      </c>
      <c r="Q965">
        <f t="shared" si="30"/>
        <v>8</v>
      </c>
      <c r="R965" t="s">
        <v>8057</v>
      </c>
      <c r="S965" t="s">
        <v>8058</v>
      </c>
    </row>
    <row r="966" spans="1:19">
      <c r="A966" t="s">
        <v>8061</v>
      </c>
      <c r="B966" t="s">
        <v>8062</v>
      </c>
      <c r="C966" t="str">
        <f>TRIM(LEFT(B966, FIND(" ",B966, FIND(" ",B966, FIND(" ",B966)+1)+1)))</f>
        <v>Logitech G402 Hyperion</v>
      </c>
      <c r="D966" t="s">
        <v>5336</v>
      </c>
      <c r="E966" s="6" t="str">
        <f t="shared" si="31"/>
        <v>Computers&amp;Accessories</v>
      </c>
      <c r="F966" s="2">
        <v>1995</v>
      </c>
      <c r="G966" s="4">
        <v>2895</v>
      </c>
      <c r="H966" s="4" t="str">
        <f>IF(Table1[[#This Row],[actual_price]]&lt;200, "&lt;₹200", IF(Table1[[#This Row],[actual_price]]&lt;=500, "₹200–₹500", "&gt;₹500"))</f>
        <v>&gt;₹500</v>
      </c>
      <c r="I966" s="1">
        <v>0.31</v>
      </c>
      <c r="J966">
        <v>4.5999999999999996</v>
      </c>
      <c r="K966" s="4">
        <v>10760</v>
      </c>
      <c r="L966" s="13">
        <f>Table1[[#This Row],[rating_count]]*Table1[[#This Row],[actual_price]]</f>
        <v>31150200</v>
      </c>
      <c r="M966" t="s">
        <v>8063</v>
      </c>
      <c r="N966" t="s">
        <v>8064</v>
      </c>
      <c r="O966" t="s">
        <v>8065</v>
      </c>
      <c r="P966" t="s">
        <v>8066</v>
      </c>
      <c r="Q966">
        <f t="shared" si="30"/>
        <v>8</v>
      </c>
      <c r="R966" t="s">
        <v>8067</v>
      </c>
      <c r="S966" t="s">
        <v>8068</v>
      </c>
    </row>
    <row r="967" spans="1:19">
      <c r="A967" t="s">
        <v>8071</v>
      </c>
      <c r="B967" t="s">
        <v>8072</v>
      </c>
      <c r="C967" t="str">
        <f>TRIM(LEFT(B967, FIND(" ",B967, FIND(" ",B967, FIND(" ",B967)+1)+1)))</f>
        <v>Panasonic Eneloop BQ-CC55N</v>
      </c>
      <c r="D967" t="s">
        <v>5531</v>
      </c>
      <c r="E967" s="6" t="str">
        <f t="shared" si="31"/>
        <v>Electronics</v>
      </c>
      <c r="F967" s="2">
        <v>1500</v>
      </c>
      <c r="G967" s="4">
        <v>1500</v>
      </c>
      <c r="H967" s="4" t="str">
        <f>IF(Table1[[#This Row],[actual_price]]&lt;200, "&lt;₹200", IF(Table1[[#This Row],[actual_price]]&lt;=500, "₹200–₹500", "&gt;₹500"))</f>
        <v>&gt;₹500</v>
      </c>
      <c r="I967" s="1">
        <v>0</v>
      </c>
      <c r="J967">
        <v>4.4000000000000004</v>
      </c>
      <c r="K967" s="4">
        <v>25996</v>
      </c>
      <c r="L967" s="13">
        <f>Table1[[#This Row],[rating_count]]*Table1[[#This Row],[actual_price]]</f>
        <v>38994000</v>
      </c>
      <c r="M967" t="s">
        <v>8073</v>
      </c>
      <c r="N967" t="s">
        <v>8074</v>
      </c>
      <c r="O967" t="s">
        <v>8075</v>
      </c>
      <c r="P967" t="s">
        <v>8076</v>
      </c>
      <c r="Q967">
        <f t="shared" si="30"/>
        <v>8</v>
      </c>
      <c r="R967" t="s">
        <v>8077</v>
      </c>
      <c r="S967" t="s">
        <v>8078</v>
      </c>
    </row>
    <row r="968" spans="1:19">
      <c r="A968" t="s">
        <v>8081</v>
      </c>
      <c r="B968" t="s">
        <v>8082</v>
      </c>
      <c r="C968" t="str">
        <f>TRIM(LEFT(B968, FIND(" ",B968, FIND(" ",B968, FIND(" ",B968)+1)+1)))</f>
        <v>Logitech K380 Wireless</v>
      </c>
      <c r="D968" t="s">
        <v>5006</v>
      </c>
      <c r="E968" s="6" t="str">
        <f t="shared" si="31"/>
        <v>Computers&amp;Accessories</v>
      </c>
      <c r="F968" s="2">
        <v>2640</v>
      </c>
      <c r="G968" s="4">
        <v>3195</v>
      </c>
      <c r="H968" s="4" t="str">
        <f>IF(Table1[[#This Row],[actual_price]]&lt;200, "&lt;₹200", IF(Table1[[#This Row],[actual_price]]&lt;=500, "₹200–₹500", "&gt;₹500"))</f>
        <v>&gt;₹500</v>
      </c>
      <c r="I968" s="1">
        <v>0.17</v>
      </c>
      <c r="J968">
        <v>4.5</v>
      </c>
      <c r="K968" s="4">
        <v>16146</v>
      </c>
      <c r="L968" s="13">
        <f>Table1[[#This Row],[rating_count]]*Table1[[#This Row],[actual_price]]</f>
        <v>51586470</v>
      </c>
      <c r="M968" t="s">
        <v>8083</v>
      </c>
      <c r="N968" t="s">
        <v>8084</v>
      </c>
      <c r="O968" t="s">
        <v>8085</v>
      </c>
      <c r="P968" t="s">
        <v>8086</v>
      </c>
      <c r="Q968">
        <f t="shared" si="30"/>
        <v>8</v>
      </c>
      <c r="R968" t="s">
        <v>8087</v>
      </c>
      <c r="S968" t="s">
        <v>8088</v>
      </c>
    </row>
    <row r="969" spans="1:19">
      <c r="A969" t="s">
        <v>8091</v>
      </c>
      <c r="B969" t="s">
        <v>8092</v>
      </c>
      <c r="C969" t="str">
        <f>TRIM(LEFT(B969, FIND(" ",B969, FIND(" ",B969, FIND(" ",B969)+1)+1)))</f>
        <v>Canon PIXMA E477</v>
      </c>
      <c r="D969" t="s">
        <v>7286</v>
      </c>
      <c r="E969" s="6" t="str">
        <f t="shared" si="31"/>
        <v>Computers&amp;Accessories</v>
      </c>
      <c r="F969" s="2">
        <v>5299</v>
      </c>
      <c r="G969" s="4">
        <v>6355</v>
      </c>
      <c r="H969" s="4" t="str">
        <f>IF(Table1[[#This Row],[actual_price]]&lt;200, "&lt;₹200", IF(Table1[[#This Row],[actual_price]]&lt;=500, "₹200–₹500", "&gt;₹500"))</f>
        <v>&gt;₹500</v>
      </c>
      <c r="I969" s="1">
        <v>0.17</v>
      </c>
      <c r="J969">
        <v>3.9</v>
      </c>
      <c r="K969" s="4">
        <v>8280</v>
      </c>
      <c r="L969" s="13">
        <f>Table1[[#This Row],[rating_count]]*Table1[[#This Row],[actual_price]]</f>
        <v>52619400</v>
      </c>
      <c r="M969" t="s">
        <v>8093</v>
      </c>
      <c r="N969" t="s">
        <v>8094</v>
      </c>
      <c r="O969" t="s">
        <v>8095</v>
      </c>
      <c r="P969" t="s">
        <v>8096</v>
      </c>
      <c r="Q969">
        <f t="shared" si="30"/>
        <v>8</v>
      </c>
      <c r="R969" t="s">
        <v>8097</v>
      </c>
      <c r="S969" t="s">
        <v>8098</v>
      </c>
    </row>
    <row r="970" spans="1:19">
      <c r="A970" t="s">
        <v>621</v>
      </c>
      <c r="B970" t="s">
        <v>622</v>
      </c>
      <c r="C970" t="str">
        <f>TRIM(LEFT(B970, FIND(" ",B970, FIND(" ",B970, FIND(" ",B970)+1)+1)))</f>
        <v>Portronics Konnect L</v>
      </c>
      <c r="D970" t="s">
        <v>18</v>
      </c>
      <c r="E970" s="6" t="str">
        <f t="shared" si="31"/>
        <v>Computers&amp;Accessories</v>
      </c>
      <c r="F970">
        <v>263</v>
      </c>
      <c r="G970" s="4">
        <v>699</v>
      </c>
      <c r="H970" s="4" t="str">
        <f>IF(Table1[[#This Row],[actual_price]]&lt;200, "&lt;₹200", IF(Table1[[#This Row],[actual_price]]&lt;=500, "₹200–₹500", "&gt;₹500"))</f>
        <v>&gt;₹500</v>
      </c>
      <c r="I970" s="1">
        <v>0.62</v>
      </c>
      <c r="J970">
        <v>4.0999999999999996</v>
      </c>
      <c r="K970" s="4">
        <v>450</v>
      </c>
      <c r="L970" s="13">
        <f>Table1[[#This Row],[rating_count]]*Table1[[#This Row],[actual_price]]</f>
        <v>314550</v>
      </c>
      <c r="M970" t="s">
        <v>623</v>
      </c>
      <c r="N970" t="s">
        <v>624</v>
      </c>
      <c r="O970" t="s">
        <v>625</v>
      </c>
      <c r="P970" t="s">
        <v>626</v>
      </c>
      <c r="Q970">
        <f t="shared" si="30"/>
        <v>8</v>
      </c>
      <c r="R970" t="s">
        <v>627</v>
      </c>
      <c r="S970" t="s">
        <v>628</v>
      </c>
    </row>
    <row r="971" spans="1:19">
      <c r="A971" t="s">
        <v>8102</v>
      </c>
      <c r="B971" t="s">
        <v>8103</v>
      </c>
      <c r="C971" t="str">
        <f>TRIM(LEFT(B971, FIND(" ",B971, FIND(" ",B971, FIND(" ",B971)+1)+1)))</f>
        <v>Redgear Cosmo 7,1</v>
      </c>
      <c r="D971" t="s">
        <v>7796</v>
      </c>
      <c r="E971" s="6" t="str">
        <f t="shared" si="31"/>
        <v>Computers&amp;Accessories</v>
      </c>
      <c r="F971" s="2">
        <v>1990</v>
      </c>
      <c r="G971" s="4">
        <v>2999</v>
      </c>
      <c r="H971" s="4" t="str">
        <f>IF(Table1[[#This Row],[actual_price]]&lt;200, "&lt;₹200", IF(Table1[[#This Row],[actual_price]]&lt;=500, "₹200–₹500", "&gt;₹500"))</f>
        <v>&gt;₹500</v>
      </c>
      <c r="I971" s="1">
        <v>0.34</v>
      </c>
      <c r="J971">
        <v>4.3</v>
      </c>
      <c r="K971" s="4">
        <v>14237</v>
      </c>
      <c r="L971" s="13">
        <f>Table1[[#This Row],[rating_count]]*Table1[[#This Row],[actual_price]]</f>
        <v>42696763</v>
      </c>
      <c r="M971" t="s">
        <v>8104</v>
      </c>
      <c r="N971" t="s">
        <v>8105</v>
      </c>
      <c r="O971" t="s">
        <v>8106</v>
      </c>
      <c r="P971" t="s">
        <v>8107</v>
      </c>
      <c r="Q971">
        <f t="shared" si="30"/>
        <v>8</v>
      </c>
      <c r="R971" t="s">
        <v>8108</v>
      </c>
      <c r="S971" t="s">
        <v>13063</v>
      </c>
    </row>
    <row r="972" spans="1:19">
      <c r="A972" t="s">
        <v>8111</v>
      </c>
      <c r="B972" t="s">
        <v>8112</v>
      </c>
      <c r="C972" t="str">
        <f>TRIM(LEFT(B972, FIND(" ",B972, FIND(" ",B972, FIND(" ",B972)+1)+1)))</f>
        <v>Belkin Essential Series</v>
      </c>
      <c r="D972" t="s">
        <v>8113</v>
      </c>
      <c r="E972" s="6" t="str">
        <f t="shared" si="31"/>
        <v>Electronics</v>
      </c>
      <c r="F972" s="2">
        <v>1289</v>
      </c>
      <c r="G972" s="4">
        <v>1499</v>
      </c>
      <c r="H972" s="4" t="str">
        <f>IF(Table1[[#This Row],[actual_price]]&lt;200, "&lt;₹200", IF(Table1[[#This Row],[actual_price]]&lt;=500, "₹200–₹500", "&gt;₹500"))</f>
        <v>&gt;₹500</v>
      </c>
      <c r="I972" s="1">
        <v>0.14000000000000001</v>
      </c>
      <c r="J972">
        <v>4.5</v>
      </c>
      <c r="K972" s="4">
        <v>20668</v>
      </c>
      <c r="L972" s="13">
        <f>Table1[[#This Row],[rating_count]]*Table1[[#This Row],[actual_price]]</f>
        <v>30981332</v>
      </c>
      <c r="M972" t="s">
        <v>8114</v>
      </c>
      <c r="N972" t="s">
        <v>8115</v>
      </c>
      <c r="O972" t="s">
        <v>8116</v>
      </c>
      <c r="P972" t="s">
        <v>8117</v>
      </c>
      <c r="Q972">
        <f t="shared" si="30"/>
        <v>8</v>
      </c>
      <c r="R972" t="s">
        <v>8118</v>
      </c>
      <c r="S972" t="s">
        <v>8119</v>
      </c>
    </row>
    <row r="973" spans="1:19">
      <c r="A973" t="s">
        <v>8122</v>
      </c>
      <c r="B973" t="s">
        <v>8123</v>
      </c>
      <c r="C973" t="str">
        <f>TRIM(LEFT(B973, FIND(" ",B973, FIND(" ",B973, FIND(" ",B973)+1)+1)))</f>
        <v>Classmate Long Book</v>
      </c>
      <c r="D973" t="s">
        <v>6273</v>
      </c>
      <c r="E973" s="6" t="str">
        <f t="shared" si="31"/>
        <v>OfficeProducts</v>
      </c>
      <c r="F973">
        <v>165</v>
      </c>
      <c r="G973" s="4">
        <v>165</v>
      </c>
      <c r="H973" s="4" t="str">
        <f>IF(Table1[[#This Row],[actual_price]]&lt;200, "&lt;₹200", IF(Table1[[#This Row],[actual_price]]&lt;=500, "₹200–₹500", "&gt;₹500"))</f>
        <v>&lt;₹200</v>
      </c>
      <c r="I973" s="1">
        <v>0</v>
      </c>
      <c r="J973">
        <v>4.5</v>
      </c>
      <c r="K973" s="4">
        <v>1674</v>
      </c>
      <c r="L973" s="13">
        <f>Table1[[#This Row],[rating_count]]*Table1[[#This Row],[actual_price]]</f>
        <v>276210</v>
      </c>
      <c r="M973" t="s">
        <v>8124</v>
      </c>
      <c r="N973" t="s">
        <v>8125</v>
      </c>
      <c r="O973" t="s">
        <v>8126</v>
      </c>
      <c r="P973" t="s">
        <v>8127</v>
      </c>
      <c r="Q973">
        <f t="shared" si="30"/>
        <v>8</v>
      </c>
      <c r="R973" t="s">
        <v>8128</v>
      </c>
      <c r="S973" t="s">
        <v>8129</v>
      </c>
    </row>
    <row r="974" spans="1:19">
      <c r="A974" t="s">
        <v>8132</v>
      </c>
      <c r="B974" t="s">
        <v>8133</v>
      </c>
      <c r="C974" t="str">
        <f>TRIM(LEFT(B974, FIND(" ",B974, FIND(" ",B974, FIND(" ",B974)+1)+1)))</f>
        <v>Artis AR-45W-MG2 45</v>
      </c>
      <c r="D974" t="s">
        <v>6908</v>
      </c>
      <c r="E974" s="6" t="str">
        <f t="shared" si="31"/>
        <v>Computers&amp;Accessories</v>
      </c>
      <c r="F974" s="2">
        <v>1699</v>
      </c>
      <c r="G974" s="4">
        <v>3499</v>
      </c>
      <c r="H974" s="4" t="str">
        <f>IF(Table1[[#This Row],[actual_price]]&lt;200, "&lt;₹200", IF(Table1[[#This Row],[actual_price]]&lt;=500, "₹200–₹500", "&gt;₹500"))</f>
        <v>&gt;₹500</v>
      </c>
      <c r="I974" s="1">
        <v>0.51</v>
      </c>
      <c r="J974">
        <v>3.6</v>
      </c>
      <c r="K974" s="4">
        <v>7689</v>
      </c>
      <c r="L974" s="13">
        <f>Table1[[#This Row],[rating_count]]*Table1[[#This Row],[actual_price]]</f>
        <v>26903811</v>
      </c>
      <c r="M974" t="s">
        <v>8134</v>
      </c>
      <c r="N974" t="s">
        <v>8135</v>
      </c>
      <c r="O974" t="s">
        <v>8136</v>
      </c>
      <c r="P974" t="s">
        <v>8137</v>
      </c>
      <c r="Q974">
        <f t="shared" si="30"/>
        <v>8</v>
      </c>
      <c r="R974" t="s">
        <v>8138</v>
      </c>
      <c r="S974" t="s">
        <v>8139</v>
      </c>
    </row>
    <row r="975" spans="1:19">
      <c r="A975" t="s">
        <v>8142</v>
      </c>
      <c r="B975" t="s">
        <v>8143</v>
      </c>
      <c r="C975" t="str">
        <f>TRIM(LEFT(B975, FIND(" ",B975, FIND(" ",B975, FIND(" ",B975)+1)+1)))</f>
        <v>Imou 360¬∞ 1080P</v>
      </c>
      <c r="D975" t="s">
        <v>5904</v>
      </c>
      <c r="E975" s="6" t="str">
        <f t="shared" si="31"/>
        <v>Electronics</v>
      </c>
      <c r="F975" s="2">
        <v>2299</v>
      </c>
      <c r="G975" s="4">
        <v>7500</v>
      </c>
      <c r="H975" s="4" t="str">
        <f>IF(Table1[[#This Row],[actual_price]]&lt;200, "&lt;₹200", IF(Table1[[#This Row],[actual_price]]&lt;=500, "₹200–₹500", "&gt;₹500"))</f>
        <v>&gt;₹500</v>
      </c>
      <c r="I975" s="1">
        <v>0.69</v>
      </c>
      <c r="J975">
        <v>4.0999999999999996</v>
      </c>
      <c r="K975" s="4">
        <v>5554</v>
      </c>
      <c r="L975" s="13">
        <f>Table1[[#This Row],[rating_count]]*Table1[[#This Row],[actual_price]]</f>
        <v>41655000</v>
      </c>
      <c r="M975" t="s">
        <v>8144</v>
      </c>
      <c r="N975" t="s">
        <v>8145</v>
      </c>
      <c r="O975" t="s">
        <v>8146</v>
      </c>
      <c r="P975" t="s">
        <v>8147</v>
      </c>
      <c r="Q975">
        <f t="shared" si="30"/>
        <v>8</v>
      </c>
      <c r="R975" t="s">
        <v>8148</v>
      </c>
      <c r="S975" t="s">
        <v>8149</v>
      </c>
    </row>
    <row r="976" spans="1:19">
      <c r="A976" t="s">
        <v>652</v>
      </c>
      <c r="B976" t="s">
        <v>653</v>
      </c>
      <c r="C976" t="str">
        <f>TRIM(LEFT(B976, FIND(" ",B976, FIND(" ",B976, FIND(" ",B976)+1)+1)))</f>
        <v>Amazon Basics USB</v>
      </c>
      <c r="D976" t="s">
        <v>18</v>
      </c>
      <c r="E976" s="6" t="str">
        <f t="shared" si="31"/>
        <v>Computers&amp;Accessories</v>
      </c>
      <c r="F976">
        <v>219</v>
      </c>
      <c r="G976" s="4">
        <v>700</v>
      </c>
      <c r="H976" s="4" t="str">
        <f>IF(Table1[[#This Row],[actual_price]]&lt;200, "&lt;₹200", IF(Table1[[#This Row],[actual_price]]&lt;=500, "₹200–₹500", "&gt;₹500"))</f>
        <v>&gt;₹500</v>
      </c>
      <c r="I976" s="1">
        <v>0.69</v>
      </c>
      <c r="J976">
        <v>4.3</v>
      </c>
      <c r="K976" s="4">
        <v>20053</v>
      </c>
      <c r="L976" s="13">
        <f>Table1[[#This Row],[rating_count]]*Table1[[#This Row],[actual_price]]</f>
        <v>14037100</v>
      </c>
      <c r="M976" t="s">
        <v>654</v>
      </c>
      <c r="N976" t="s">
        <v>655</v>
      </c>
      <c r="O976" t="s">
        <v>656</v>
      </c>
      <c r="P976" t="s">
        <v>657</v>
      </c>
      <c r="Q976">
        <f t="shared" si="30"/>
        <v>8</v>
      </c>
      <c r="R976" t="s">
        <v>658</v>
      </c>
      <c r="S976" t="s">
        <v>659</v>
      </c>
    </row>
    <row r="977" spans="1:19">
      <c r="A977" t="s">
        <v>8153</v>
      </c>
      <c r="B977" t="s">
        <v>8154</v>
      </c>
      <c r="C977" t="str">
        <f>TRIM(LEFT(B977, FIND(" ",B977, FIND(" ",B977, FIND(" ",B977)+1)+1)))</f>
        <v>E-COSMOS 5V 1.2W</v>
      </c>
      <c r="D977" t="s">
        <v>5829</v>
      </c>
      <c r="E977" s="6" t="str">
        <f t="shared" si="31"/>
        <v>Computers&amp;Accessories</v>
      </c>
      <c r="F977">
        <v>39</v>
      </c>
      <c r="G977" s="4">
        <v>39</v>
      </c>
      <c r="H977" s="4" t="str">
        <f>IF(Table1[[#This Row],[actual_price]]&lt;200, "&lt;₹200", IF(Table1[[#This Row],[actual_price]]&lt;=500, "₹200–₹500", "&gt;₹500"))</f>
        <v>&lt;₹200</v>
      </c>
      <c r="I977" s="1">
        <v>0</v>
      </c>
      <c r="J977">
        <v>3.8</v>
      </c>
      <c r="K977" s="4">
        <v>3344</v>
      </c>
      <c r="L977" s="13">
        <f>Table1[[#This Row],[rating_count]]*Table1[[#This Row],[actual_price]]</f>
        <v>130416</v>
      </c>
      <c r="M977" t="s">
        <v>8155</v>
      </c>
      <c r="N977" t="s">
        <v>8156</v>
      </c>
      <c r="O977" t="s">
        <v>8157</v>
      </c>
      <c r="P977" t="s">
        <v>8158</v>
      </c>
      <c r="Q977">
        <f t="shared" si="30"/>
        <v>8</v>
      </c>
      <c r="R977" t="s">
        <v>8159</v>
      </c>
      <c r="S977" t="s">
        <v>8160</v>
      </c>
    </row>
    <row r="978" spans="1:19">
      <c r="A978" t="s">
        <v>8163</v>
      </c>
      <c r="B978" t="s">
        <v>8164</v>
      </c>
      <c r="C978" t="str">
        <f>TRIM(LEFT(B978, FIND(" ",B978, FIND(" ",B978, FIND(" ",B978)+1)+1)))</f>
        <v>Xiaomi Pad 5|</v>
      </c>
      <c r="D978" t="s">
        <v>8165</v>
      </c>
      <c r="E978" s="6" t="str">
        <f t="shared" si="31"/>
        <v>Computers&amp;Accessories</v>
      </c>
      <c r="F978" s="2">
        <v>26999</v>
      </c>
      <c r="G978" s="4">
        <v>37999</v>
      </c>
      <c r="H978" s="4" t="str">
        <f>IF(Table1[[#This Row],[actual_price]]&lt;200, "&lt;₹200", IF(Table1[[#This Row],[actual_price]]&lt;=500, "₹200–₹500", "&gt;₹500"))</f>
        <v>&gt;₹500</v>
      </c>
      <c r="I978" s="1">
        <v>0.28999999999999998</v>
      </c>
      <c r="J978">
        <v>4.5999999999999996</v>
      </c>
      <c r="K978" s="4">
        <v>2886</v>
      </c>
      <c r="L978" s="13">
        <f>Table1[[#This Row],[rating_count]]*Table1[[#This Row],[actual_price]]</f>
        <v>109665114</v>
      </c>
      <c r="M978" t="s">
        <v>8166</v>
      </c>
      <c r="N978" t="s">
        <v>8167</v>
      </c>
      <c r="O978" t="s">
        <v>8168</v>
      </c>
      <c r="P978" t="s">
        <v>8169</v>
      </c>
      <c r="Q978">
        <f t="shared" si="30"/>
        <v>4</v>
      </c>
      <c r="R978" t="s">
        <v>8170</v>
      </c>
      <c r="S978" t="s">
        <v>8171</v>
      </c>
    </row>
    <row r="979" spans="1:19">
      <c r="A979" t="s">
        <v>8174</v>
      </c>
      <c r="B979" t="s">
        <v>8175</v>
      </c>
      <c r="C979" t="str">
        <f>TRIM(LEFT(B979, FIND(" ",B979, FIND(" ",B979, FIND(" ",B979)+1)+1)))</f>
        <v>Sennheiser CX 80S</v>
      </c>
      <c r="D979" t="s">
        <v>3066</v>
      </c>
      <c r="E979" s="6" t="str">
        <f t="shared" si="31"/>
        <v>Electronics</v>
      </c>
      <c r="F979" s="2">
        <v>1490</v>
      </c>
      <c r="G979" s="4">
        <v>1990</v>
      </c>
      <c r="H979" s="4" t="str">
        <f>IF(Table1[[#This Row],[actual_price]]&lt;200, "&lt;₹200", IF(Table1[[#This Row],[actual_price]]&lt;=500, "₹200–₹500", "&gt;₹500"))</f>
        <v>&gt;₹500</v>
      </c>
      <c r="I979" s="1">
        <v>0.25</v>
      </c>
      <c r="J979">
        <v>4.0999999999999996</v>
      </c>
      <c r="K979" s="4">
        <v>98250</v>
      </c>
      <c r="L979" s="13">
        <f>Table1[[#This Row],[rating_count]]*Table1[[#This Row],[actual_price]]</f>
        <v>195517500</v>
      </c>
      <c r="M979" t="s">
        <v>8176</v>
      </c>
      <c r="N979" t="s">
        <v>8177</v>
      </c>
      <c r="O979" t="s">
        <v>8178</v>
      </c>
      <c r="P979" t="s">
        <v>8179</v>
      </c>
      <c r="Q979">
        <f t="shared" si="30"/>
        <v>2</v>
      </c>
      <c r="R979" t="s">
        <v>8180</v>
      </c>
      <c r="S979" t="s">
        <v>8181</v>
      </c>
    </row>
    <row r="980" spans="1:19">
      <c r="A980" t="s">
        <v>8184</v>
      </c>
      <c r="B980" t="s">
        <v>8185</v>
      </c>
      <c r="C980" t="str">
        <f>TRIM(LEFT(B980, FIND(" ",B980, FIND(" ",B980, FIND(" ",B980)+1)+1)))</f>
        <v>HB Plus Folding</v>
      </c>
      <c r="D980" t="s">
        <v>4876</v>
      </c>
      <c r="E980" s="6" t="str">
        <f t="shared" si="31"/>
        <v>Computers&amp;Accessories</v>
      </c>
      <c r="F980">
        <v>398</v>
      </c>
      <c r="G980" s="4">
        <v>1949</v>
      </c>
      <c r="H980" s="4" t="str">
        <f>IF(Table1[[#This Row],[actual_price]]&lt;200, "&lt;₹200", IF(Table1[[#This Row],[actual_price]]&lt;=500, "₹200–₹500", "&gt;₹500"))</f>
        <v>&gt;₹500</v>
      </c>
      <c r="I980" s="1">
        <v>0.8</v>
      </c>
      <c r="J980">
        <v>4</v>
      </c>
      <c r="K980" s="4">
        <v>75</v>
      </c>
      <c r="L980" s="13">
        <f>Table1[[#This Row],[rating_count]]*Table1[[#This Row],[actual_price]]</f>
        <v>146175</v>
      </c>
      <c r="M980" t="s">
        <v>8186</v>
      </c>
      <c r="N980" t="s">
        <v>8187</v>
      </c>
      <c r="O980" t="s">
        <v>8188</v>
      </c>
      <c r="P980" t="s">
        <v>8189</v>
      </c>
      <c r="Q980">
        <f t="shared" si="30"/>
        <v>8</v>
      </c>
      <c r="R980" t="s">
        <v>8190</v>
      </c>
      <c r="S980" t="s">
        <v>8191</v>
      </c>
    </row>
    <row r="981" spans="1:19">
      <c r="A981" t="s">
        <v>662</v>
      </c>
      <c r="B981" t="s">
        <v>663</v>
      </c>
      <c r="C981" t="str">
        <f>TRIM(LEFT(B981, FIND(" ",B981, FIND(" ",B981, FIND(" ",B981)+1)+1)))</f>
        <v>oraimo 65W Type</v>
      </c>
      <c r="D981" t="s">
        <v>18</v>
      </c>
      <c r="E981" s="6" t="str">
        <f t="shared" si="31"/>
        <v>Computers&amp;Accessories</v>
      </c>
      <c r="F981">
        <v>349</v>
      </c>
      <c r="G981" s="4">
        <v>899</v>
      </c>
      <c r="H981" s="4" t="str">
        <f>IF(Table1[[#This Row],[actual_price]]&lt;200, "&lt;₹200", IF(Table1[[#This Row],[actual_price]]&lt;=500, "₹200–₹500", "&gt;₹500"))</f>
        <v>&gt;₹500</v>
      </c>
      <c r="I981" s="1">
        <v>0.61</v>
      </c>
      <c r="J981">
        <v>4.5</v>
      </c>
      <c r="K981" s="4">
        <v>149</v>
      </c>
      <c r="L981" s="13">
        <f>Table1[[#This Row],[rating_count]]*Table1[[#This Row],[actual_price]]</f>
        <v>133951</v>
      </c>
      <c r="M981" t="s">
        <v>664</v>
      </c>
      <c r="N981" t="s">
        <v>665</v>
      </c>
      <c r="O981" t="s">
        <v>666</v>
      </c>
      <c r="P981" t="s">
        <v>667</v>
      </c>
      <c r="Q981">
        <f t="shared" si="30"/>
        <v>8</v>
      </c>
      <c r="R981" t="s">
        <v>668</v>
      </c>
      <c r="S981" t="s">
        <v>8194</v>
      </c>
    </row>
    <row r="982" spans="1:19">
      <c r="A982" t="s">
        <v>8197</v>
      </c>
      <c r="B982" t="s">
        <v>8198</v>
      </c>
      <c r="C982" t="str">
        <f>TRIM(LEFT(B982, FIND(" ",B982, FIND(" ",B982, FIND(" ",B982)+1)+1)))</f>
        <v>HP 65W AC</v>
      </c>
      <c r="D982" t="s">
        <v>6908</v>
      </c>
      <c r="E982" s="6" t="str">
        <f t="shared" si="31"/>
        <v>Computers&amp;Accessories</v>
      </c>
      <c r="F982">
        <v>770</v>
      </c>
      <c r="G982" s="4">
        <v>1547</v>
      </c>
      <c r="H982" s="4" t="str">
        <f>IF(Table1[[#This Row],[actual_price]]&lt;200, "&lt;₹200", IF(Table1[[#This Row],[actual_price]]&lt;=500, "₹200–₹500", "&gt;₹500"))</f>
        <v>&gt;₹500</v>
      </c>
      <c r="I982" s="1">
        <v>0.5</v>
      </c>
      <c r="J982">
        <v>4.3</v>
      </c>
      <c r="K982" s="4">
        <v>2585</v>
      </c>
      <c r="L982" s="13">
        <f>Table1[[#This Row],[rating_count]]*Table1[[#This Row],[actual_price]]</f>
        <v>3998995</v>
      </c>
      <c r="M982" t="s">
        <v>8199</v>
      </c>
      <c r="N982" t="s">
        <v>8200</v>
      </c>
      <c r="O982" t="s">
        <v>8201</v>
      </c>
      <c r="P982" t="s">
        <v>8202</v>
      </c>
      <c r="Q982">
        <f t="shared" si="30"/>
        <v>8</v>
      </c>
      <c r="R982" t="s">
        <v>8203</v>
      </c>
      <c r="S982" t="s">
        <v>8204</v>
      </c>
    </row>
    <row r="983" spans="1:19">
      <c r="A983" t="s">
        <v>8207</v>
      </c>
      <c r="B983" t="s">
        <v>8208</v>
      </c>
      <c r="C983" t="str">
        <f>TRIM(LEFT(B983, FIND(" ",B983, FIND(" ",B983, FIND(" ",B983)+1)+1)))</f>
        <v>Tukzer Fully Foldable</v>
      </c>
      <c r="D983" t="s">
        <v>3495</v>
      </c>
      <c r="E983" s="6" t="str">
        <f t="shared" si="31"/>
        <v>Electronics</v>
      </c>
      <c r="F983">
        <v>279</v>
      </c>
      <c r="G983" s="4">
        <v>1299</v>
      </c>
      <c r="H983" s="4" t="str">
        <f>IF(Table1[[#This Row],[actual_price]]&lt;200, "&lt;₹200", IF(Table1[[#This Row],[actual_price]]&lt;=500, "₹200–₹500", "&gt;₹500"))</f>
        <v>&gt;₹500</v>
      </c>
      <c r="I983" s="1">
        <v>0.79</v>
      </c>
      <c r="J983">
        <v>4</v>
      </c>
      <c r="K983" s="4">
        <v>5072</v>
      </c>
      <c r="L983" s="13">
        <f>Table1[[#This Row],[rating_count]]*Table1[[#This Row],[actual_price]]</f>
        <v>6588528</v>
      </c>
      <c r="M983" t="s">
        <v>8209</v>
      </c>
      <c r="N983" t="s">
        <v>8210</v>
      </c>
      <c r="O983" t="s">
        <v>8211</v>
      </c>
      <c r="P983" t="s">
        <v>8212</v>
      </c>
      <c r="Q983">
        <f t="shared" si="30"/>
        <v>8</v>
      </c>
      <c r="R983" t="s">
        <v>8213</v>
      </c>
      <c r="S983" t="s">
        <v>8214</v>
      </c>
    </row>
    <row r="984" spans="1:19">
      <c r="A984" t="s">
        <v>8217</v>
      </c>
      <c r="B984" t="s">
        <v>8218</v>
      </c>
      <c r="C984" t="str">
        <f>TRIM(LEFT(B984, FIND(" ",B984, FIND(" ",B984, FIND(" ",B984)+1)+1)))</f>
        <v>Gizga Essentials Cable</v>
      </c>
      <c r="D984" t="s">
        <v>8219</v>
      </c>
      <c r="E984" s="6" t="str">
        <f t="shared" si="31"/>
        <v>HomeImprovement</v>
      </c>
      <c r="F984">
        <v>249</v>
      </c>
      <c r="G984" s="4">
        <v>599</v>
      </c>
      <c r="H984" s="4" t="str">
        <f>IF(Table1[[#This Row],[actual_price]]&lt;200, "&lt;₹200", IF(Table1[[#This Row],[actual_price]]&lt;=500, "₹200–₹500", "&gt;₹500"))</f>
        <v>&gt;₹500</v>
      </c>
      <c r="I984" s="1">
        <v>0.57999999999999996</v>
      </c>
      <c r="J984">
        <v>4.5</v>
      </c>
      <c r="K984" s="4">
        <v>5985</v>
      </c>
      <c r="L984" s="13">
        <f>Table1[[#This Row],[rating_count]]*Table1[[#This Row],[actual_price]]</f>
        <v>3585015</v>
      </c>
      <c r="M984" t="s">
        <v>8220</v>
      </c>
      <c r="N984" t="s">
        <v>8221</v>
      </c>
      <c r="O984" t="s">
        <v>8222</v>
      </c>
      <c r="P984" t="s">
        <v>8223</v>
      </c>
      <c r="Q984">
        <f t="shared" si="30"/>
        <v>8</v>
      </c>
      <c r="R984" t="s">
        <v>8224</v>
      </c>
      <c r="S984" t="s">
        <v>8225</v>
      </c>
    </row>
    <row r="985" spans="1:19">
      <c r="A985" t="s">
        <v>687</v>
      </c>
      <c r="B985" t="s">
        <v>688</v>
      </c>
      <c r="C985" t="str">
        <f>TRIM(LEFT(B985, FIND(" ",B985, FIND(" ",B985, FIND(" ",B985)+1)+1)))</f>
        <v>Pinnaclz Original Combo</v>
      </c>
      <c r="D985" t="s">
        <v>18</v>
      </c>
      <c r="E985" s="6" t="str">
        <f t="shared" si="31"/>
        <v>Computers&amp;Accessories</v>
      </c>
      <c r="F985">
        <v>115</v>
      </c>
      <c r="G985" s="4">
        <v>499</v>
      </c>
      <c r="H985" s="4" t="str">
        <f>IF(Table1[[#This Row],[actual_price]]&lt;200, "&lt;₹200", IF(Table1[[#This Row],[actual_price]]&lt;=500, "₹200–₹500", "&gt;₹500"))</f>
        <v>₹200–₹500</v>
      </c>
      <c r="I985" s="1">
        <v>0.77</v>
      </c>
      <c r="J985">
        <v>4</v>
      </c>
      <c r="K985" s="4">
        <v>7732</v>
      </c>
      <c r="L985" s="13">
        <f>Table1[[#This Row],[rating_count]]*Table1[[#This Row],[actual_price]]</f>
        <v>3858268</v>
      </c>
      <c r="M985" t="s">
        <v>689</v>
      </c>
      <c r="N985" t="s">
        <v>690</v>
      </c>
      <c r="O985" t="s">
        <v>691</v>
      </c>
      <c r="P985" t="s">
        <v>692</v>
      </c>
      <c r="Q985">
        <f t="shared" si="30"/>
        <v>8</v>
      </c>
      <c r="R985" t="s">
        <v>693</v>
      </c>
      <c r="S985" t="s">
        <v>694</v>
      </c>
    </row>
    <row r="986" spans="1:19">
      <c r="A986" t="s">
        <v>8229</v>
      </c>
      <c r="B986" t="s">
        <v>8230</v>
      </c>
      <c r="C986" t="str">
        <f>TRIM(LEFT(B986, FIND(" ",B986, FIND(" ",B986, FIND(" ",B986)+1)+1)))</f>
        <v>Camel Oil Pastel</v>
      </c>
      <c r="D986" t="s">
        <v>8231</v>
      </c>
      <c r="E986" s="6" t="str">
        <f t="shared" si="31"/>
        <v>Home&amp;Kitchen</v>
      </c>
      <c r="F986">
        <v>230</v>
      </c>
      <c r="G986" s="4">
        <v>230</v>
      </c>
      <c r="H986" s="4" t="str">
        <f>IF(Table1[[#This Row],[actual_price]]&lt;200, "&lt;₹200", IF(Table1[[#This Row],[actual_price]]&lt;=500, "₹200–₹500", "&gt;₹500"))</f>
        <v>₹200–₹500</v>
      </c>
      <c r="I986" s="1">
        <v>0</v>
      </c>
      <c r="J986">
        <v>4.5</v>
      </c>
      <c r="K986" s="4">
        <v>9427</v>
      </c>
      <c r="L986" s="13">
        <f>Table1[[#This Row],[rating_count]]*Table1[[#This Row],[actual_price]]</f>
        <v>2168210</v>
      </c>
      <c r="M986" t="s">
        <v>8232</v>
      </c>
      <c r="N986" t="s">
        <v>8233</v>
      </c>
      <c r="O986" t="s">
        <v>8234</v>
      </c>
      <c r="P986" t="s">
        <v>8235</v>
      </c>
      <c r="Q986">
        <f t="shared" si="30"/>
        <v>8</v>
      </c>
      <c r="R986" t="s">
        <v>8236</v>
      </c>
      <c r="S986" t="s">
        <v>8237</v>
      </c>
    </row>
    <row r="987" spans="1:19">
      <c r="A987" t="s">
        <v>697</v>
      </c>
      <c r="B987" t="s">
        <v>698</v>
      </c>
      <c r="C987" t="str">
        <f>TRIM(LEFT(B987, FIND(" ",B987, FIND(" ",B987, FIND(" ",B987)+1)+1)))</f>
        <v>boAt Type C</v>
      </c>
      <c r="D987" t="s">
        <v>18</v>
      </c>
      <c r="E987" s="6" t="str">
        <f t="shared" si="31"/>
        <v>Computers&amp;Accessories</v>
      </c>
      <c r="F987">
        <v>399</v>
      </c>
      <c r="G987" s="4">
        <v>999</v>
      </c>
      <c r="H987" s="4" t="str">
        <f>IF(Table1[[#This Row],[actual_price]]&lt;200, "&lt;₹200", IF(Table1[[#This Row],[actual_price]]&lt;=500, "₹200–₹500", "&gt;₹500"))</f>
        <v>&gt;₹500</v>
      </c>
      <c r="I987" s="1">
        <v>0.6</v>
      </c>
      <c r="J987">
        <v>4.0999999999999996</v>
      </c>
      <c r="K987" s="4">
        <v>1780</v>
      </c>
      <c r="L987" s="13">
        <f>Table1[[#This Row],[rating_count]]*Table1[[#This Row],[actual_price]]</f>
        <v>1778220</v>
      </c>
      <c r="M987" t="s">
        <v>699</v>
      </c>
      <c r="N987" t="s">
        <v>700</v>
      </c>
      <c r="O987" t="s">
        <v>701</v>
      </c>
      <c r="P987" t="s">
        <v>702</v>
      </c>
      <c r="Q987">
        <f t="shared" si="30"/>
        <v>8</v>
      </c>
      <c r="R987" t="s">
        <v>703</v>
      </c>
      <c r="S987" t="s">
        <v>704</v>
      </c>
    </row>
    <row r="988" spans="1:19">
      <c r="A988" t="s">
        <v>8241</v>
      </c>
      <c r="B988" t="s">
        <v>8242</v>
      </c>
      <c r="C988" t="str">
        <f>TRIM(LEFT(B988, FIND(" ",B988, FIND(" ",B988, FIND(" ",B988)+1)+1)))</f>
        <v>HP M270 Backlit</v>
      </c>
      <c r="D988" t="s">
        <v>5336</v>
      </c>
      <c r="E988" s="6" t="str">
        <f t="shared" si="31"/>
        <v>Computers&amp;Accessories</v>
      </c>
      <c r="F988">
        <v>599</v>
      </c>
      <c r="G988" s="4">
        <v>700</v>
      </c>
      <c r="H988" s="4" t="str">
        <f>IF(Table1[[#This Row],[actual_price]]&lt;200, "&lt;₹200", IF(Table1[[#This Row],[actual_price]]&lt;=500, "₹200–₹500", "&gt;₹500"))</f>
        <v>&gt;₹500</v>
      </c>
      <c r="I988" s="1">
        <v>0.14000000000000001</v>
      </c>
      <c r="J988">
        <v>4.3</v>
      </c>
      <c r="K988" s="4">
        <v>2301</v>
      </c>
      <c r="L988" s="13">
        <f>Table1[[#This Row],[rating_count]]*Table1[[#This Row],[actual_price]]</f>
        <v>1610700</v>
      </c>
      <c r="M988" t="s">
        <v>8243</v>
      </c>
      <c r="N988" t="s">
        <v>8244</v>
      </c>
      <c r="O988" t="s">
        <v>8245</v>
      </c>
      <c r="P988" t="s">
        <v>8246</v>
      </c>
      <c r="Q988">
        <f t="shared" si="30"/>
        <v>8</v>
      </c>
      <c r="R988" t="s">
        <v>8247</v>
      </c>
      <c r="S988" t="s">
        <v>8248</v>
      </c>
    </row>
    <row r="989" spans="1:19">
      <c r="A989" t="s">
        <v>8251</v>
      </c>
      <c r="B989" t="s">
        <v>8252</v>
      </c>
      <c r="C989" t="str">
        <f>TRIM(LEFT(B989, FIND(" ",B989, FIND(" ",B989, FIND(" ",B989)+1)+1)))</f>
        <v>Foxin FTC 12A</v>
      </c>
      <c r="D989" t="s">
        <v>8253</v>
      </c>
      <c r="E989" s="6" t="str">
        <f t="shared" si="31"/>
        <v>Computers&amp;Accessories</v>
      </c>
      <c r="F989">
        <v>598</v>
      </c>
      <c r="G989" s="4">
        <v>1150</v>
      </c>
      <c r="H989" s="4" t="str">
        <f>IF(Table1[[#This Row],[actual_price]]&lt;200, "&lt;₹200", IF(Table1[[#This Row],[actual_price]]&lt;=500, "₹200–₹500", "&gt;₹500"))</f>
        <v>&gt;₹500</v>
      </c>
      <c r="I989" s="1">
        <v>0.48</v>
      </c>
      <c r="J989">
        <v>4.0999999999999996</v>
      </c>
      <c r="K989" s="4">
        <v>2535</v>
      </c>
      <c r="L989" s="13">
        <f>Table1[[#This Row],[rating_count]]*Table1[[#This Row],[actual_price]]</f>
        <v>2915250</v>
      </c>
      <c r="M989" t="s">
        <v>8254</v>
      </c>
      <c r="N989" t="s">
        <v>8255</v>
      </c>
      <c r="O989" t="s">
        <v>8256</v>
      </c>
      <c r="P989" t="s">
        <v>8257</v>
      </c>
      <c r="Q989">
        <f t="shared" si="30"/>
        <v>8</v>
      </c>
      <c r="R989" t="s">
        <v>8258</v>
      </c>
      <c r="S989" t="s">
        <v>8259</v>
      </c>
    </row>
    <row r="990" spans="1:19">
      <c r="A990" t="s">
        <v>8262</v>
      </c>
      <c r="B990" t="s">
        <v>8263</v>
      </c>
      <c r="C990" t="str">
        <f>TRIM(LEFT(B990, FIND(" ",B990, FIND(" ",B990, FIND(" ",B990)+1)+1)))</f>
        <v>Robustrion [Anti-Scratch] &amp;</v>
      </c>
      <c r="D990" t="s">
        <v>5996</v>
      </c>
      <c r="E990" s="6" t="str">
        <f t="shared" si="31"/>
        <v>Computers&amp;Accessories</v>
      </c>
      <c r="F990">
        <v>399</v>
      </c>
      <c r="G990" s="4">
        <v>1499</v>
      </c>
      <c r="H990" s="4" t="str">
        <f>IF(Table1[[#This Row],[actual_price]]&lt;200, "&lt;₹200", IF(Table1[[#This Row],[actual_price]]&lt;=500, "₹200–₹500", "&gt;₹500"))</f>
        <v>&gt;₹500</v>
      </c>
      <c r="I990" s="1">
        <v>0.73</v>
      </c>
      <c r="J990">
        <v>4</v>
      </c>
      <c r="K990" s="4">
        <v>691</v>
      </c>
      <c r="L990" s="13">
        <f>Table1[[#This Row],[rating_count]]*Table1[[#This Row],[actual_price]]</f>
        <v>1035809</v>
      </c>
      <c r="M990" t="s">
        <v>8264</v>
      </c>
      <c r="N990" t="s">
        <v>8265</v>
      </c>
      <c r="O990" t="s">
        <v>8266</v>
      </c>
      <c r="P990" t="s">
        <v>8267</v>
      </c>
      <c r="Q990">
        <f t="shared" si="30"/>
        <v>8</v>
      </c>
      <c r="R990" t="s">
        <v>8268</v>
      </c>
      <c r="S990" t="s">
        <v>8269</v>
      </c>
    </row>
    <row r="991" spans="1:19">
      <c r="A991" t="s">
        <v>8272</v>
      </c>
      <c r="B991" t="s">
        <v>8273</v>
      </c>
      <c r="C991" t="str">
        <f>TRIM(LEFT(B991, FIND(" ",B991, FIND(" ",B991, FIND(" ",B991)+1)+1)))</f>
        <v>PC SQUARE Laptop</v>
      </c>
      <c r="D991" t="s">
        <v>4876</v>
      </c>
      <c r="E991" s="6" t="str">
        <f t="shared" si="31"/>
        <v>Computers&amp;Accessories</v>
      </c>
      <c r="F991">
        <v>499</v>
      </c>
      <c r="G991" s="4">
        <v>1299</v>
      </c>
      <c r="H991" s="4" t="str">
        <f>IF(Table1[[#This Row],[actual_price]]&lt;200, "&lt;₹200", IF(Table1[[#This Row],[actual_price]]&lt;=500, "₹200–₹500", "&gt;₹500"))</f>
        <v>&gt;₹500</v>
      </c>
      <c r="I991" s="1">
        <v>0.62</v>
      </c>
      <c r="J991">
        <v>4.0999999999999996</v>
      </c>
      <c r="K991" s="4">
        <v>2740</v>
      </c>
      <c r="L991" s="13">
        <f>Table1[[#This Row],[rating_count]]*Table1[[#This Row],[actual_price]]</f>
        <v>3559260</v>
      </c>
      <c r="M991" t="s">
        <v>8274</v>
      </c>
      <c r="N991" t="s">
        <v>8275</v>
      </c>
      <c r="O991" t="s">
        <v>8276</v>
      </c>
      <c r="P991" t="s">
        <v>8277</v>
      </c>
      <c r="Q991">
        <f t="shared" si="30"/>
        <v>8</v>
      </c>
      <c r="R991" t="s">
        <v>8278</v>
      </c>
      <c r="S991" t="s">
        <v>8279</v>
      </c>
    </row>
    <row r="992" spans="1:19">
      <c r="A992" t="s">
        <v>707</v>
      </c>
      <c r="B992" t="s">
        <v>708</v>
      </c>
      <c r="C992" t="str">
        <f>TRIM(LEFT(B992, FIND(" ",B992, FIND(" ",B992, FIND(" ",B992)+1)+1)))</f>
        <v>Ambrane 2 in</v>
      </c>
      <c r="D992" t="s">
        <v>18</v>
      </c>
      <c r="E992" s="6" t="str">
        <f t="shared" si="31"/>
        <v>Computers&amp;Accessories</v>
      </c>
      <c r="F992">
        <v>199</v>
      </c>
      <c r="G992" s="4">
        <v>499</v>
      </c>
      <c r="H992" s="4" t="str">
        <f>IF(Table1[[#This Row],[actual_price]]&lt;200, "&lt;₹200", IF(Table1[[#This Row],[actual_price]]&lt;=500, "₹200–₹500", "&gt;₹500"))</f>
        <v>₹200–₹500</v>
      </c>
      <c r="I992" s="1">
        <v>0.6</v>
      </c>
      <c r="J992">
        <v>4.0999999999999996</v>
      </c>
      <c r="K992" s="4">
        <v>602</v>
      </c>
      <c r="L992" s="13">
        <f>Table1[[#This Row],[rating_count]]*Table1[[#This Row],[actual_price]]</f>
        <v>300398</v>
      </c>
      <c r="M992" t="s">
        <v>709</v>
      </c>
      <c r="N992" t="s">
        <v>710</v>
      </c>
      <c r="O992" t="s">
        <v>711</v>
      </c>
      <c r="P992" t="s">
        <v>712</v>
      </c>
      <c r="Q992">
        <f t="shared" si="30"/>
        <v>8</v>
      </c>
      <c r="R992" t="s">
        <v>713</v>
      </c>
      <c r="S992" t="s">
        <v>714</v>
      </c>
    </row>
    <row r="993" spans="1:19">
      <c r="A993" t="s">
        <v>8284</v>
      </c>
      <c r="B993" t="s">
        <v>8285</v>
      </c>
      <c r="C993" t="str">
        <f>TRIM(LEFT(B993, FIND(" ",B993, FIND(" ",B993, FIND(" ",B993)+1)+1)))</f>
        <v>Lenovo 130 Wireless</v>
      </c>
      <c r="D993" t="s">
        <v>4845</v>
      </c>
      <c r="E993" s="6" t="str">
        <f t="shared" si="31"/>
        <v>Computers&amp;Accessories</v>
      </c>
      <c r="F993">
        <v>579</v>
      </c>
      <c r="G993" s="4">
        <v>1090</v>
      </c>
      <c r="H993" s="4" t="str">
        <f>IF(Table1[[#This Row],[actual_price]]&lt;200, "&lt;₹200", IF(Table1[[#This Row],[actual_price]]&lt;=500, "₹200–₹500", "&gt;₹500"))</f>
        <v>&gt;₹500</v>
      </c>
      <c r="I993" s="1">
        <v>0.47</v>
      </c>
      <c r="J993">
        <v>4.4000000000000004</v>
      </c>
      <c r="K993" s="4">
        <v>3482</v>
      </c>
      <c r="L993" s="13">
        <f>Table1[[#This Row],[rating_count]]*Table1[[#This Row],[actual_price]]</f>
        <v>3795380</v>
      </c>
      <c r="M993" t="s">
        <v>8286</v>
      </c>
      <c r="N993" t="s">
        <v>8287</v>
      </c>
      <c r="O993" t="s">
        <v>8288</v>
      </c>
      <c r="P993" t="s">
        <v>8289</v>
      </c>
      <c r="Q993">
        <f t="shared" si="30"/>
        <v>8</v>
      </c>
      <c r="R993" t="s">
        <v>8290</v>
      </c>
      <c r="S993" t="s">
        <v>8291</v>
      </c>
    </row>
    <row r="994" spans="1:19">
      <c r="A994" t="s">
        <v>717</v>
      </c>
      <c r="B994" t="s">
        <v>718</v>
      </c>
      <c r="C994" t="str">
        <f>TRIM(LEFT(B994, FIND(" ",B994, FIND(" ",B994, FIND(" ",B994)+1)+1)))</f>
        <v>Ambrane 60W /</v>
      </c>
      <c r="D994" t="s">
        <v>18</v>
      </c>
      <c r="E994" s="6" t="str">
        <f t="shared" si="31"/>
        <v>Computers&amp;Accessories</v>
      </c>
      <c r="F994">
        <v>179</v>
      </c>
      <c r="G994" s="4">
        <v>399</v>
      </c>
      <c r="H994" s="4" t="str">
        <f>IF(Table1[[#This Row],[actual_price]]&lt;200, "&lt;₹200", IF(Table1[[#This Row],[actual_price]]&lt;=500, "₹200–₹500", "&gt;₹500"))</f>
        <v>₹200–₹500</v>
      </c>
      <c r="I994" s="1">
        <v>0.55000000000000004</v>
      </c>
      <c r="J994">
        <v>4</v>
      </c>
      <c r="K994" s="4">
        <v>1423</v>
      </c>
      <c r="L994" s="13">
        <f>Table1[[#This Row],[rating_count]]*Table1[[#This Row],[actual_price]]</f>
        <v>567777</v>
      </c>
      <c r="M994" t="s">
        <v>719</v>
      </c>
      <c r="N994" t="s">
        <v>720</v>
      </c>
      <c r="O994" t="s">
        <v>721</v>
      </c>
      <c r="P994" t="s">
        <v>722</v>
      </c>
      <c r="Q994">
        <f t="shared" si="30"/>
        <v>8</v>
      </c>
      <c r="R994" t="s">
        <v>723</v>
      </c>
      <c r="S994" t="s">
        <v>13029</v>
      </c>
    </row>
    <row r="995" spans="1:19">
      <c r="A995" t="s">
        <v>8296</v>
      </c>
      <c r="B995" t="s">
        <v>8297</v>
      </c>
      <c r="C995" t="str">
        <f>TRIM(LEFT(B995, FIND(" ",B995, FIND(" ",B995, FIND(" ",B995)+1)+1)))</f>
        <v>Pilot Frixion Clicker</v>
      </c>
      <c r="D995" t="s">
        <v>8298</v>
      </c>
      <c r="E995" s="6" t="str">
        <f t="shared" si="31"/>
        <v>OfficeProducts</v>
      </c>
      <c r="F995">
        <v>90</v>
      </c>
      <c r="G995" s="4">
        <v>100</v>
      </c>
      <c r="H995" s="4" t="str">
        <f>IF(Table1[[#This Row],[actual_price]]&lt;200, "&lt;₹200", IF(Table1[[#This Row],[actual_price]]&lt;=500, "₹200–₹500", "&gt;₹500"))</f>
        <v>&lt;₹200</v>
      </c>
      <c r="I995" s="1">
        <v>0.1</v>
      </c>
      <c r="J995">
        <v>4.0999999999999996</v>
      </c>
      <c r="K995" s="4">
        <v>6199</v>
      </c>
      <c r="L995" s="13">
        <f>Table1[[#This Row],[rating_count]]*Table1[[#This Row],[actual_price]]</f>
        <v>619900</v>
      </c>
      <c r="M995" t="s">
        <v>8299</v>
      </c>
      <c r="N995" t="s">
        <v>8300</v>
      </c>
      <c r="O995" t="s">
        <v>8301</v>
      </c>
      <c r="P995" t="s">
        <v>8302</v>
      </c>
      <c r="Q995">
        <f t="shared" si="30"/>
        <v>8</v>
      </c>
      <c r="R995" t="s">
        <v>8303</v>
      </c>
      <c r="S995" t="s">
        <v>8304</v>
      </c>
    </row>
    <row r="996" spans="1:19">
      <c r="A996" t="s">
        <v>8307</v>
      </c>
      <c r="B996" t="s">
        <v>8308</v>
      </c>
      <c r="C996" t="str">
        <f>TRIM(LEFT(B996, FIND(" ",B996, FIND(" ",B996, FIND(" ",B996)+1)+1)))</f>
        <v>ZEBRONICS Aluminium Alloy</v>
      </c>
      <c r="D996" t="s">
        <v>4876</v>
      </c>
      <c r="E996" s="6" t="str">
        <f t="shared" si="31"/>
        <v>Computers&amp;Accessories</v>
      </c>
      <c r="F996">
        <v>899</v>
      </c>
      <c r="G996" s="4">
        <v>1999</v>
      </c>
      <c r="H996" s="4" t="str">
        <f>IF(Table1[[#This Row],[actual_price]]&lt;200, "&lt;₹200", IF(Table1[[#This Row],[actual_price]]&lt;=500, "₹200–₹500", "&gt;₹500"))</f>
        <v>&gt;₹500</v>
      </c>
      <c r="I996" s="1">
        <v>0.55000000000000004</v>
      </c>
      <c r="J996">
        <v>4.4000000000000004</v>
      </c>
      <c r="K996" s="4">
        <v>1667</v>
      </c>
      <c r="L996" s="13">
        <f>Table1[[#This Row],[rating_count]]*Table1[[#This Row],[actual_price]]</f>
        <v>3332333</v>
      </c>
      <c r="M996" t="s">
        <v>8309</v>
      </c>
      <c r="N996" t="s">
        <v>8310</v>
      </c>
      <c r="O996" t="s">
        <v>8311</v>
      </c>
      <c r="P996" t="s">
        <v>8312</v>
      </c>
      <c r="Q996">
        <f t="shared" si="30"/>
        <v>8</v>
      </c>
      <c r="R996" t="s">
        <v>8313</v>
      </c>
      <c r="S996" t="s">
        <v>8314</v>
      </c>
    </row>
    <row r="997" spans="1:19">
      <c r="A997" t="s">
        <v>8317</v>
      </c>
      <c r="B997" t="s">
        <v>8318</v>
      </c>
      <c r="C997" t="str">
        <f>TRIM(LEFT(B997, FIND(" ",B997, FIND(" ",B997, FIND(" ",B997)+1)+1)))</f>
        <v>HP K500F Backlit</v>
      </c>
      <c r="D997" t="s">
        <v>7582</v>
      </c>
      <c r="E997" s="6" t="str">
        <f t="shared" si="31"/>
        <v>Computers&amp;Accessories</v>
      </c>
      <c r="F997" s="2">
        <v>1149</v>
      </c>
      <c r="G997" s="4">
        <v>1800</v>
      </c>
      <c r="H997" s="4" t="str">
        <f>IF(Table1[[#This Row],[actual_price]]&lt;200, "&lt;₹200", IF(Table1[[#This Row],[actual_price]]&lt;=500, "₹200–₹500", "&gt;₹500"))</f>
        <v>&gt;₹500</v>
      </c>
      <c r="I997" s="1">
        <v>0.36</v>
      </c>
      <c r="J997">
        <v>4.3</v>
      </c>
      <c r="K997" s="4">
        <v>4723</v>
      </c>
      <c r="L997" s="13">
        <f>Table1[[#This Row],[rating_count]]*Table1[[#This Row],[actual_price]]</f>
        <v>8501400</v>
      </c>
      <c r="M997" t="s">
        <v>8319</v>
      </c>
      <c r="N997" t="s">
        <v>8320</v>
      </c>
      <c r="O997" t="s">
        <v>8321</v>
      </c>
      <c r="P997" t="s">
        <v>8322</v>
      </c>
      <c r="Q997">
        <f t="shared" si="30"/>
        <v>8</v>
      </c>
      <c r="R997" t="s">
        <v>8323</v>
      </c>
      <c r="S997" t="s">
        <v>8324</v>
      </c>
    </row>
    <row r="998" spans="1:19">
      <c r="A998" t="s">
        <v>8327</v>
      </c>
      <c r="B998" t="s">
        <v>8328</v>
      </c>
      <c r="C998" t="str">
        <f>TRIM(LEFT(B998, FIND(" ",B998, FIND(" ",B998, FIND(" ",B998)+1)+1)))</f>
        <v>GIZGA Club-laptop Neoprene</v>
      </c>
      <c r="D998" t="s">
        <v>6200</v>
      </c>
      <c r="E998" s="6" t="str">
        <f t="shared" si="31"/>
        <v>Computers&amp;Accessories</v>
      </c>
      <c r="F998">
        <v>249</v>
      </c>
      <c r="G998" s="4">
        <v>499</v>
      </c>
      <c r="H998" s="4" t="str">
        <f>IF(Table1[[#This Row],[actual_price]]&lt;200, "&lt;₹200", IF(Table1[[#This Row],[actual_price]]&lt;=500, "₹200–₹500", "&gt;₹500"))</f>
        <v>₹200–₹500</v>
      </c>
      <c r="I998" s="1">
        <v>0.5</v>
      </c>
      <c r="J998">
        <v>4.2</v>
      </c>
      <c r="K998" s="4">
        <v>22860</v>
      </c>
      <c r="L998" s="13">
        <f>Table1[[#This Row],[rating_count]]*Table1[[#This Row],[actual_price]]</f>
        <v>11407140</v>
      </c>
      <c r="M998" t="s">
        <v>8329</v>
      </c>
      <c r="N998" t="s">
        <v>8330</v>
      </c>
      <c r="O998" t="s">
        <v>8331</v>
      </c>
      <c r="P998" t="s">
        <v>8332</v>
      </c>
      <c r="Q998">
        <f t="shared" si="30"/>
        <v>8</v>
      </c>
      <c r="R998" t="s">
        <v>8333</v>
      </c>
      <c r="S998" t="s">
        <v>8334</v>
      </c>
    </row>
    <row r="999" spans="1:19">
      <c r="A999" t="s">
        <v>8337</v>
      </c>
      <c r="B999" t="s">
        <v>8338</v>
      </c>
      <c r="C999" t="str">
        <f>TRIM(LEFT(B999, FIND(" ",B999, FIND(" ",B999, FIND(" ",B999)+1)+1)))</f>
        <v>Inventis 5V 1.2W</v>
      </c>
      <c r="D999" t="s">
        <v>5829</v>
      </c>
      <c r="E999" s="6" t="str">
        <f t="shared" si="31"/>
        <v>Computers&amp;Accessories</v>
      </c>
      <c r="F999">
        <v>39</v>
      </c>
      <c r="G999" s="4">
        <v>39</v>
      </c>
      <c r="H999" s="4" t="str">
        <f>IF(Table1[[#This Row],[actual_price]]&lt;200, "&lt;₹200", IF(Table1[[#This Row],[actual_price]]&lt;=500, "₹200–₹500", "&gt;₹500"))</f>
        <v>&lt;₹200</v>
      </c>
      <c r="I999" s="1">
        <v>0</v>
      </c>
      <c r="J999">
        <v>3.6</v>
      </c>
      <c r="K999" s="4">
        <v>13572</v>
      </c>
      <c r="L999" s="13">
        <f>Table1[[#This Row],[rating_count]]*Table1[[#This Row],[actual_price]]</f>
        <v>529308</v>
      </c>
      <c r="M999" t="s">
        <v>8155</v>
      </c>
      <c r="N999" t="s">
        <v>8339</v>
      </c>
      <c r="O999" t="s">
        <v>8340</v>
      </c>
      <c r="P999" t="s">
        <v>8341</v>
      </c>
      <c r="Q999">
        <f t="shared" si="30"/>
        <v>8</v>
      </c>
      <c r="R999" t="s">
        <v>8342</v>
      </c>
      <c r="S999" t="s">
        <v>8343</v>
      </c>
    </row>
    <row r="1000" spans="1:19">
      <c r="A1000" t="s">
        <v>8346</v>
      </c>
      <c r="B1000" t="s">
        <v>8347</v>
      </c>
      <c r="C1000" t="str">
        <f>TRIM(LEFT(B1000, FIND(" ",B1000, FIND(" ",B1000, FIND(" ",B1000)+1)+1)))</f>
        <v>TP-Link TL-WA855RE 300</v>
      </c>
      <c r="D1000" t="s">
        <v>5223</v>
      </c>
      <c r="E1000" s="6" t="str">
        <f t="shared" si="31"/>
        <v>Computers&amp;Accessories</v>
      </c>
      <c r="F1000" s="2">
        <v>1599</v>
      </c>
      <c r="G1000" s="4">
        <v>3599</v>
      </c>
      <c r="H1000" s="4" t="str">
        <f>IF(Table1[[#This Row],[actual_price]]&lt;200, "&lt;₹200", IF(Table1[[#This Row],[actual_price]]&lt;=500, "₹200–₹500", "&gt;₹500"))</f>
        <v>&gt;₹500</v>
      </c>
      <c r="I1000" s="1">
        <v>0.56000000000000005</v>
      </c>
      <c r="J1000">
        <v>4.2</v>
      </c>
      <c r="K1000" s="4">
        <v>16182</v>
      </c>
      <c r="L1000" s="13">
        <f>Table1[[#This Row],[rating_count]]*Table1[[#This Row],[actual_price]]</f>
        <v>58239018</v>
      </c>
      <c r="M1000" t="s">
        <v>8348</v>
      </c>
      <c r="N1000" t="s">
        <v>8349</v>
      </c>
      <c r="O1000" t="s">
        <v>8350</v>
      </c>
      <c r="P1000" t="s">
        <v>8351</v>
      </c>
      <c r="Q1000">
        <f t="shared" si="30"/>
        <v>8</v>
      </c>
      <c r="R1000" t="s">
        <v>8352</v>
      </c>
      <c r="S1000" t="s">
        <v>8353</v>
      </c>
    </row>
    <row r="1001" spans="1:19">
      <c r="A1001" t="s">
        <v>8356</v>
      </c>
      <c r="B1001" t="s">
        <v>8357</v>
      </c>
      <c r="C1001" t="str">
        <f>TRIM(LEFT(B1001, FIND(" ",B1001, FIND(" ",B1001, FIND(" ",B1001)+1)+1)))</f>
        <v>boAt Stone 250</v>
      </c>
      <c r="D1001" t="s">
        <v>5515</v>
      </c>
      <c r="E1001" s="6" t="str">
        <f t="shared" si="31"/>
        <v>Electronics</v>
      </c>
      <c r="F1001" s="2">
        <v>1199</v>
      </c>
      <c r="G1001" s="4">
        <v>3990</v>
      </c>
      <c r="H1001" s="4" t="str">
        <f>IF(Table1[[#This Row],[actual_price]]&lt;200, "&lt;₹200", IF(Table1[[#This Row],[actual_price]]&lt;=500, "₹200–₹500", "&gt;₹500"))</f>
        <v>&gt;₹500</v>
      </c>
      <c r="I1001" s="1">
        <v>0.7</v>
      </c>
      <c r="J1001">
        <v>4.2</v>
      </c>
      <c r="K1001" s="4">
        <v>2908</v>
      </c>
      <c r="L1001" s="13">
        <f>Table1[[#This Row],[rating_count]]*Table1[[#This Row],[actual_price]]</f>
        <v>11602920</v>
      </c>
      <c r="M1001" t="s">
        <v>8358</v>
      </c>
      <c r="N1001" t="s">
        <v>8359</v>
      </c>
      <c r="O1001" t="s">
        <v>8360</v>
      </c>
      <c r="P1001" t="s">
        <v>8361</v>
      </c>
      <c r="Q1001">
        <f t="shared" si="30"/>
        <v>8</v>
      </c>
      <c r="R1001" t="s">
        <v>8362</v>
      </c>
      <c r="S1001" t="s">
        <v>8363</v>
      </c>
    </row>
    <row r="1002" spans="1:19">
      <c r="A1002" t="s">
        <v>736</v>
      </c>
      <c r="B1002" t="s">
        <v>737</v>
      </c>
      <c r="C1002" t="str">
        <f>TRIM(LEFT(B1002, FIND(" ",B1002, FIND(" ",B1002, FIND(" ",B1002)+1)+1)))</f>
        <v>SWAPKART Fast Charging</v>
      </c>
      <c r="D1002" t="s">
        <v>18</v>
      </c>
      <c r="E1002" s="6" t="str">
        <f t="shared" si="31"/>
        <v>Computers&amp;Accessories</v>
      </c>
      <c r="F1002">
        <v>209</v>
      </c>
      <c r="G1002" s="4">
        <v>499</v>
      </c>
      <c r="H1002" s="4" t="str">
        <f>IF(Table1[[#This Row],[actual_price]]&lt;200, "&lt;₹200", IF(Table1[[#This Row],[actual_price]]&lt;=500, "₹200–₹500", "&gt;₹500"))</f>
        <v>₹200–₹500</v>
      </c>
      <c r="I1002" s="1">
        <v>0.57999999999999996</v>
      </c>
      <c r="J1002">
        <v>3.9</v>
      </c>
      <c r="K1002" s="4">
        <v>536</v>
      </c>
      <c r="L1002" s="13">
        <f>Table1[[#This Row],[rating_count]]*Table1[[#This Row],[actual_price]]</f>
        <v>267464</v>
      </c>
      <c r="M1002" t="s">
        <v>738</v>
      </c>
      <c r="N1002" t="s">
        <v>739</v>
      </c>
      <c r="O1002" t="s">
        <v>740</v>
      </c>
      <c r="P1002" t="s">
        <v>741</v>
      </c>
      <c r="Q1002">
        <f t="shared" si="30"/>
        <v>8</v>
      </c>
      <c r="R1002" t="s">
        <v>742</v>
      </c>
      <c r="S1002" t="s">
        <v>743</v>
      </c>
    </row>
    <row r="1003" spans="1:19">
      <c r="A1003" t="s">
        <v>8367</v>
      </c>
      <c r="B1003" t="s">
        <v>8368</v>
      </c>
      <c r="C1003" t="str">
        <f>TRIM(LEFT(B1003, FIND(" ",B1003, FIND(" ",B1003, FIND(" ",B1003)+1)+1)))</f>
        <v>Offbeat¬Æ - DASH</v>
      </c>
      <c r="D1003" t="s">
        <v>4845</v>
      </c>
      <c r="E1003" s="6" t="str">
        <f t="shared" si="31"/>
        <v>Computers&amp;Accessories</v>
      </c>
      <c r="F1003" s="2">
        <v>1099</v>
      </c>
      <c r="G1003" s="4">
        <v>1499</v>
      </c>
      <c r="H1003" s="4" t="str">
        <f>IF(Table1[[#This Row],[actual_price]]&lt;200, "&lt;₹200", IF(Table1[[#This Row],[actual_price]]&lt;=500, "₹200–₹500", "&gt;₹500"))</f>
        <v>&gt;₹500</v>
      </c>
      <c r="I1003" s="1">
        <v>0.27</v>
      </c>
      <c r="J1003">
        <v>4.2</v>
      </c>
      <c r="K1003" s="4">
        <v>2375</v>
      </c>
      <c r="L1003" s="13">
        <f>Table1[[#This Row],[rating_count]]*Table1[[#This Row],[actual_price]]</f>
        <v>3560125</v>
      </c>
      <c r="M1003" t="s">
        <v>8369</v>
      </c>
      <c r="N1003" t="s">
        <v>8370</v>
      </c>
      <c r="O1003" t="s">
        <v>8371</v>
      </c>
      <c r="P1003" t="s">
        <v>8372</v>
      </c>
      <c r="Q1003">
        <f t="shared" si="30"/>
        <v>8</v>
      </c>
      <c r="R1003" t="s">
        <v>8373</v>
      </c>
      <c r="S1003" t="s">
        <v>8374</v>
      </c>
    </row>
    <row r="1004" spans="1:19">
      <c r="A1004" t="s">
        <v>8377</v>
      </c>
      <c r="B1004" t="s">
        <v>8378</v>
      </c>
      <c r="C1004" t="str">
        <f>TRIM(LEFT(B1004, FIND(" ",B1004, FIND(" ",B1004, FIND(" ",B1004)+1)+1)))</f>
        <v>Classmate Drawing Book</v>
      </c>
      <c r="D1004" t="s">
        <v>6273</v>
      </c>
      <c r="E1004" s="6" t="str">
        <f t="shared" si="31"/>
        <v>OfficeProducts</v>
      </c>
      <c r="F1004">
        <v>120</v>
      </c>
      <c r="G1004" s="4">
        <v>120</v>
      </c>
      <c r="H1004" s="4" t="str">
        <f>IF(Table1[[#This Row],[actual_price]]&lt;200, "&lt;₹200", IF(Table1[[#This Row],[actual_price]]&lt;=500, "₹200–₹500", "&gt;₹500"))</f>
        <v>&lt;₹200</v>
      </c>
      <c r="I1004" s="1">
        <v>0</v>
      </c>
      <c r="J1004">
        <v>4.5</v>
      </c>
      <c r="K1004" s="4">
        <v>4951</v>
      </c>
      <c r="L1004" s="13">
        <f>Table1[[#This Row],[rating_count]]*Table1[[#This Row],[actual_price]]</f>
        <v>594120</v>
      </c>
      <c r="M1004" t="s">
        <v>8379</v>
      </c>
      <c r="N1004" t="s">
        <v>8380</v>
      </c>
      <c r="O1004" t="s">
        <v>8381</v>
      </c>
      <c r="P1004" t="s">
        <v>8382</v>
      </c>
      <c r="Q1004">
        <f t="shared" si="30"/>
        <v>8</v>
      </c>
      <c r="R1004" t="s">
        <v>8383</v>
      </c>
      <c r="S1004" t="s">
        <v>8384</v>
      </c>
    </row>
    <row r="1005" spans="1:19">
      <c r="A1005" t="s">
        <v>8387</v>
      </c>
      <c r="B1005" t="s">
        <v>8388</v>
      </c>
      <c r="C1005" t="str">
        <f>TRIM(LEFT(B1005, FIND(" ",B1005, FIND(" ",B1005, FIND(" ",B1005)+1)+1)))</f>
        <v>HP GK320 Wired</v>
      </c>
      <c r="D1005" t="s">
        <v>7582</v>
      </c>
      <c r="E1005" s="6" t="str">
        <f t="shared" si="31"/>
        <v>Computers&amp;Accessories</v>
      </c>
      <c r="F1005" s="2">
        <v>1519</v>
      </c>
      <c r="G1005" s="4">
        <v>3499</v>
      </c>
      <c r="H1005" s="4" t="str">
        <f>IF(Table1[[#This Row],[actual_price]]&lt;200, "&lt;₹200", IF(Table1[[#This Row],[actual_price]]&lt;=500, "₹200–₹500", "&gt;₹500"))</f>
        <v>&gt;₹500</v>
      </c>
      <c r="I1005" s="1">
        <v>0.56999999999999995</v>
      </c>
      <c r="J1005">
        <v>4.3</v>
      </c>
      <c r="K1005" s="4">
        <v>408</v>
      </c>
      <c r="L1005" s="13">
        <f>Table1[[#This Row],[rating_count]]*Table1[[#This Row],[actual_price]]</f>
        <v>1427592</v>
      </c>
      <c r="M1005" t="s">
        <v>8389</v>
      </c>
      <c r="N1005" t="s">
        <v>8390</v>
      </c>
      <c r="O1005" t="s">
        <v>8391</v>
      </c>
      <c r="P1005" t="s">
        <v>8392</v>
      </c>
      <c r="Q1005">
        <f t="shared" si="30"/>
        <v>8</v>
      </c>
      <c r="R1005" t="s">
        <v>8393</v>
      </c>
      <c r="S1005" t="s">
        <v>8394</v>
      </c>
    </row>
    <row r="1006" spans="1:19">
      <c r="A1006" t="s">
        <v>8397</v>
      </c>
      <c r="B1006" t="s">
        <v>8398</v>
      </c>
      <c r="C1006" t="str">
        <f>TRIM(LEFT(B1006, FIND(" ",B1006, FIND(" ",B1006, FIND(" ",B1006)+1)+1)))</f>
        <v>Parker Moments Vector</v>
      </c>
      <c r="D1006" t="s">
        <v>8298</v>
      </c>
      <c r="E1006" s="6" t="str">
        <f t="shared" si="31"/>
        <v>OfficeProducts</v>
      </c>
      <c r="F1006">
        <v>420</v>
      </c>
      <c r="G1006" s="4">
        <v>420</v>
      </c>
      <c r="H1006" s="4" t="str">
        <f>IF(Table1[[#This Row],[actual_price]]&lt;200, "&lt;₹200", IF(Table1[[#This Row],[actual_price]]&lt;=500, "₹200–₹500", "&gt;₹500"))</f>
        <v>₹200–₹500</v>
      </c>
      <c r="I1006" s="1">
        <v>0</v>
      </c>
      <c r="J1006">
        <v>4.2</v>
      </c>
      <c r="K1006" s="4">
        <v>1926</v>
      </c>
      <c r="L1006" s="13">
        <f>Table1[[#This Row],[rating_count]]*Table1[[#This Row],[actual_price]]</f>
        <v>808920</v>
      </c>
      <c r="M1006" t="s">
        <v>8399</v>
      </c>
      <c r="N1006" t="s">
        <v>8400</v>
      </c>
      <c r="O1006" t="s">
        <v>8401</v>
      </c>
      <c r="P1006" t="s">
        <v>8402</v>
      </c>
      <c r="Q1006">
        <f t="shared" si="30"/>
        <v>8</v>
      </c>
      <c r="R1006" t="s">
        <v>8403</v>
      </c>
      <c r="S1006" t="s">
        <v>8404</v>
      </c>
    </row>
    <row r="1007" spans="1:19">
      <c r="A1007" t="s">
        <v>8407</v>
      </c>
      <c r="B1007" t="s">
        <v>8408</v>
      </c>
      <c r="C1007" t="str">
        <f>TRIM(LEFT(B1007, FIND(" ",B1007, FIND(" ",B1007, FIND(" ",B1007)+1)+1)))</f>
        <v>Camlin Elegante Fountain</v>
      </c>
      <c r="D1007" t="s">
        <v>8409</v>
      </c>
      <c r="E1007" s="6" t="str">
        <f t="shared" si="31"/>
        <v>OfficeProducts</v>
      </c>
      <c r="F1007">
        <v>225</v>
      </c>
      <c r="G1007" s="4">
        <v>225</v>
      </c>
      <c r="H1007" s="4" t="str">
        <f>IF(Table1[[#This Row],[actual_price]]&lt;200, "&lt;₹200", IF(Table1[[#This Row],[actual_price]]&lt;=500, "₹200–₹500", "&gt;₹500"))</f>
        <v>₹200–₹500</v>
      </c>
      <c r="I1007" s="1">
        <v>0</v>
      </c>
      <c r="J1007">
        <v>4.0999999999999996</v>
      </c>
      <c r="K1007" s="4">
        <v>4798</v>
      </c>
      <c r="L1007" s="13">
        <f>Table1[[#This Row],[rating_count]]*Table1[[#This Row],[actual_price]]</f>
        <v>1079550</v>
      </c>
      <c r="M1007" t="s">
        <v>8410</v>
      </c>
      <c r="N1007" t="s">
        <v>8411</v>
      </c>
      <c r="O1007" t="s">
        <v>8412</v>
      </c>
      <c r="P1007" t="s">
        <v>8413</v>
      </c>
      <c r="Q1007">
        <f t="shared" si="30"/>
        <v>8</v>
      </c>
      <c r="R1007" t="s">
        <v>8414</v>
      </c>
      <c r="S1007" t="s">
        <v>8415</v>
      </c>
    </row>
    <row r="1008" spans="1:19">
      <c r="A1008" t="s">
        <v>8418</v>
      </c>
      <c r="B1008" t="s">
        <v>8419</v>
      </c>
      <c r="C1008" t="str">
        <f>TRIM(LEFT(B1008, FIND(" ",B1008, FIND(" ",B1008, FIND(" ",B1008)+1)+1)))</f>
        <v>CARECASE¬Æ Optical Bay</v>
      </c>
      <c r="D1008" t="s">
        <v>8420</v>
      </c>
      <c r="E1008" s="6" t="str">
        <f t="shared" si="31"/>
        <v>Computers&amp;Accessories</v>
      </c>
      <c r="F1008">
        <v>199</v>
      </c>
      <c r="G1008" s="4">
        <v>799</v>
      </c>
      <c r="H1008" s="4" t="str">
        <f>IF(Table1[[#This Row],[actual_price]]&lt;200, "&lt;₹200", IF(Table1[[#This Row],[actual_price]]&lt;=500, "₹200–₹500", "&gt;₹500"))</f>
        <v>&gt;₹500</v>
      </c>
      <c r="I1008" s="1">
        <v>0.75</v>
      </c>
      <c r="J1008">
        <v>4.0999999999999996</v>
      </c>
      <c r="K1008" s="4">
        <v>7333</v>
      </c>
      <c r="L1008" s="13">
        <f>Table1[[#This Row],[rating_count]]*Table1[[#This Row],[actual_price]]</f>
        <v>5859067</v>
      </c>
      <c r="M1008" t="s">
        <v>8421</v>
      </c>
      <c r="N1008" t="s">
        <v>8422</v>
      </c>
      <c r="O1008" t="s">
        <v>8423</v>
      </c>
      <c r="P1008" t="s">
        <v>8424</v>
      </c>
      <c r="Q1008">
        <f t="shared" si="30"/>
        <v>8</v>
      </c>
      <c r="R1008" t="s">
        <v>8425</v>
      </c>
      <c r="S1008" t="s">
        <v>8426</v>
      </c>
    </row>
    <row r="1009" spans="1:19">
      <c r="A1009" t="s">
        <v>4701</v>
      </c>
      <c r="B1009" t="s">
        <v>4702</v>
      </c>
      <c r="C1009" t="str">
        <f>TRIM(LEFT(B1009, FIND(" ",B1009, FIND(" ",B1009, FIND(" ",B1009)+1)+1)))</f>
        <v>WeCool S5 Long</v>
      </c>
      <c r="D1009" t="s">
        <v>3433</v>
      </c>
      <c r="E1009" s="6" t="str">
        <f t="shared" si="31"/>
        <v>Electronics</v>
      </c>
      <c r="F1009" s="2">
        <v>1799</v>
      </c>
      <c r="G1009" s="4">
        <v>3999</v>
      </c>
      <c r="H1009" s="4" t="str">
        <f>IF(Table1[[#This Row],[actual_price]]&lt;200, "&lt;₹200", IF(Table1[[#This Row],[actual_price]]&lt;=500, "₹200–₹500", "&gt;₹500"))</f>
        <v>&gt;₹500</v>
      </c>
      <c r="I1009" s="1">
        <v>0.55000000000000004</v>
      </c>
      <c r="J1009">
        <v>4.5999999999999996</v>
      </c>
      <c r="K1009" s="4">
        <v>245</v>
      </c>
      <c r="L1009" s="13">
        <f>Table1[[#This Row],[rating_count]]*Table1[[#This Row],[actual_price]]</f>
        <v>979755</v>
      </c>
      <c r="M1009" t="s">
        <v>4703</v>
      </c>
      <c r="N1009" t="s">
        <v>4704</v>
      </c>
      <c r="O1009" t="s">
        <v>4705</v>
      </c>
      <c r="P1009" t="s">
        <v>4706</v>
      </c>
      <c r="Q1009">
        <f t="shared" si="30"/>
        <v>8</v>
      </c>
      <c r="R1009" t="s">
        <v>4707</v>
      </c>
      <c r="S1009" t="s">
        <v>4708</v>
      </c>
    </row>
    <row r="1010" spans="1:19">
      <c r="A1010" t="s">
        <v>8431</v>
      </c>
      <c r="B1010" t="s">
        <v>8432</v>
      </c>
      <c r="C1010" t="str">
        <f>TRIM(LEFT(B1010, FIND(" ",B1010, FIND(" ",B1010, FIND(" ",B1010)+1)+1)))</f>
        <v>Canon E4570 All-in-One</v>
      </c>
      <c r="D1010" t="s">
        <v>7703</v>
      </c>
      <c r="E1010" s="6" t="str">
        <f t="shared" si="31"/>
        <v>Computers&amp;Accessories</v>
      </c>
      <c r="F1010" s="2">
        <v>8349</v>
      </c>
      <c r="G1010" s="4">
        <v>9625</v>
      </c>
      <c r="H1010" s="4" t="str">
        <f>IF(Table1[[#This Row],[actual_price]]&lt;200, "&lt;₹200", IF(Table1[[#This Row],[actual_price]]&lt;=500, "₹200–₹500", "&gt;₹500"))</f>
        <v>&gt;₹500</v>
      </c>
      <c r="I1010" s="1">
        <v>0.13</v>
      </c>
      <c r="J1010">
        <v>3.8</v>
      </c>
      <c r="K1010" s="4">
        <v>3652</v>
      </c>
      <c r="L1010" s="13">
        <f>Table1[[#This Row],[rating_count]]*Table1[[#This Row],[actual_price]]</f>
        <v>35150500</v>
      </c>
      <c r="M1010" t="s">
        <v>8433</v>
      </c>
      <c r="N1010" t="s">
        <v>8434</v>
      </c>
      <c r="O1010" t="s">
        <v>8435</v>
      </c>
      <c r="P1010" t="s">
        <v>8436</v>
      </c>
      <c r="Q1010">
        <f t="shared" si="30"/>
        <v>8</v>
      </c>
      <c r="R1010" t="s">
        <v>8437</v>
      </c>
      <c r="S1010" t="s">
        <v>8438</v>
      </c>
    </row>
    <row r="1011" spans="1:19">
      <c r="A1011" t="s">
        <v>8441</v>
      </c>
      <c r="B1011" t="s">
        <v>8442</v>
      </c>
      <c r="C1011" t="str">
        <f>TRIM(LEFT(B1011, FIND(" ",B1011, FIND(" ",B1011, FIND(" ",B1011)+1)+1)))</f>
        <v>Crucial P3 500GB</v>
      </c>
      <c r="D1011" t="s">
        <v>6733</v>
      </c>
      <c r="E1011" s="6" t="str">
        <f t="shared" si="31"/>
        <v>Computers&amp;Accessories</v>
      </c>
      <c r="F1011" s="2">
        <v>3307</v>
      </c>
      <c r="G1011" s="4">
        <v>6100</v>
      </c>
      <c r="H1011" s="4" t="str">
        <f>IF(Table1[[#This Row],[actual_price]]&lt;200, "&lt;₹200", IF(Table1[[#This Row],[actual_price]]&lt;=500, "₹200–₹500", "&gt;₹500"))</f>
        <v>&gt;₹500</v>
      </c>
      <c r="I1011" s="1">
        <v>0.46</v>
      </c>
      <c r="J1011">
        <v>4.3</v>
      </c>
      <c r="K1011" s="4">
        <v>2515</v>
      </c>
      <c r="L1011" s="13">
        <f>Table1[[#This Row],[rating_count]]*Table1[[#This Row],[actual_price]]</f>
        <v>15341500</v>
      </c>
      <c r="M1011" t="s">
        <v>8443</v>
      </c>
      <c r="N1011" t="s">
        <v>8444</v>
      </c>
      <c r="O1011" t="s">
        <v>8445</v>
      </c>
      <c r="P1011" t="s">
        <v>8446</v>
      </c>
      <c r="Q1011">
        <f t="shared" si="30"/>
        <v>8</v>
      </c>
      <c r="R1011" t="s">
        <v>8447</v>
      </c>
      <c r="S1011" t="s">
        <v>8448</v>
      </c>
    </row>
    <row r="1012" spans="1:19">
      <c r="A1012" t="s">
        <v>788</v>
      </c>
      <c r="B1012" t="s">
        <v>789</v>
      </c>
      <c r="C1012" t="str">
        <f>TRIM(LEFT(B1012, FIND(" ",B1012, FIND(" ",B1012, FIND(" ",B1012)+1)+1)))</f>
        <v>Wayona Usb Type</v>
      </c>
      <c r="D1012" t="s">
        <v>18</v>
      </c>
      <c r="E1012" s="6" t="str">
        <f t="shared" si="31"/>
        <v>Computers&amp;Accessories</v>
      </c>
      <c r="F1012">
        <v>325</v>
      </c>
      <c r="G1012" s="4">
        <v>1299</v>
      </c>
      <c r="H1012" s="4" t="str">
        <f>IF(Table1[[#This Row],[actual_price]]&lt;200, "&lt;₹200", IF(Table1[[#This Row],[actual_price]]&lt;=500, "₹200–₹500", "&gt;₹500"))</f>
        <v>&gt;₹500</v>
      </c>
      <c r="I1012" s="1">
        <v>0.75</v>
      </c>
      <c r="J1012">
        <v>4.2</v>
      </c>
      <c r="K1012" s="4">
        <v>10576</v>
      </c>
      <c r="L1012" s="13">
        <f>Table1[[#This Row],[rating_count]]*Table1[[#This Row],[actual_price]]</f>
        <v>13738224</v>
      </c>
      <c r="M1012" t="s">
        <v>790</v>
      </c>
      <c r="N1012" t="s">
        <v>791</v>
      </c>
      <c r="O1012" t="s">
        <v>792</v>
      </c>
      <c r="P1012" t="s">
        <v>793</v>
      </c>
      <c r="Q1012">
        <f t="shared" si="30"/>
        <v>8</v>
      </c>
      <c r="R1012" t="s">
        <v>794</v>
      </c>
      <c r="S1012" t="s">
        <v>795</v>
      </c>
    </row>
    <row r="1013" spans="1:19">
      <c r="A1013" t="s">
        <v>8453</v>
      </c>
      <c r="B1013" t="s">
        <v>8454</v>
      </c>
      <c r="C1013" t="str">
        <f>TRIM(LEFT(B1013, FIND(" ",B1013, FIND(" ",B1013, FIND(" ",B1013)+1)+1)))</f>
        <v>HP v222w 64GB</v>
      </c>
      <c r="D1013" t="s">
        <v>4834</v>
      </c>
      <c r="E1013" s="6" t="str">
        <f t="shared" si="31"/>
        <v>Computers&amp;Accessories</v>
      </c>
      <c r="F1013">
        <v>449</v>
      </c>
      <c r="G1013" s="4">
        <v>1300</v>
      </c>
      <c r="H1013" s="4" t="str">
        <f>IF(Table1[[#This Row],[actual_price]]&lt;200, "&lt;₹200", IF(Table1[[#This Row],[actual_price]]&lt;=500, "₹200–₹500", "&gt;₹500"))</f>
        <v>&gt;₹500</v>
      </c>
      <c r="I1013" s="1">
        <v>0.65</v>
      </c>
      <c r="J1013">
        <v>4.2</v>
      </c>
      <c r="K1013" s="4">
        <v>4959</v>
      </c>
      <c r="L1013" s="13">
        <f>Table1[[#This Row],[rating_count]]*Table1[[#This Row],[actual_price]]</f>
        <v>6446700</v>
      </c>
      <c r="M1013" t="s">
        <v>8455</v>
      </c>
      <c r="N1013" t="s">
        <v>8456</v>
      </c>
      <c r="O1013" t="s">
        <v>8457</v>
      </c>
      <c r="P1013" t="s">
        <v>8458</v>
      </c>
      <c r="Q1013">
        <f t="shared" si="30"/>
        <v>8</v>
      </c>
      <c r="R1013" t="s">
        <v>8459</v>
      </c>
      <c r="S1013" t="s">
        <v>8460</v>
      </c>
    </row>
    <row r="1014" spans="1:19">
      <c r="A1014" t="s">
        <v>8463</v>
      </c>
      <c r="B1014" t="s">
        <v>8464</v>
      </c>
      <c r="C1014" t="str">
        <f>TRIM(LEFT(B1014, FIND(" ",B1014, FIND(" ",B1014, FIND(" ",B1014)+1)+1)))</f>
        <v>Duracell Ultra Alkaline</v>
      </c>
      <c r="D1014" t="s">
        <v>5047</v>
      </c>
      <c r="E1014" s="6" t="str">
        <f t="shared" si="31"/>
        <v>Electronics</v>
      </c>
      <c r="F1014">
        <v>380</v>
      </c>
      <c r="G1014" s="4">
        <v>400</v>
      </c>
      <c r="H1014" s="4" t="str">
        <f>IF(Table1[[#This Row],[actual_price]]&lt;200, "&lt;₹200", IF(Table1[[#This Row],[actual_price]]&lt;=500, "₹200–₹500", "&gt;₹500"))</f>
        <v>₹200–₹500</v>
      </c>
      <c r="I1014" s="1">
        <v>0.05</v>
      </c>
      <c r="J1014">
        <v>4.4000000000000004</v>
      </c>
      <c r="K1014" s="4">
        <v>2111</v>
      </c>
      <c r="L1014" s="13">
        <f>Table1[[#This Row],[rating_count]]*Table1[[#This Row],[actual_price]]</f>
        <v>844400</v>
      </c>
      <c r="M1014" t="s">
        <v>8465</v>
      </c>
      <c r="N1014" t="s">
        <v>8466</v>
      </c>
      <c r="O1014" t="s">
        <v>8467</v>
      </c>
      <c r="P1014" t="s">
        <v>8468</v>
      </c>
      <c r="Q1014">
        <f t="shared" si="30"/>
        <v>8</v>
      </c>
      <c r="R1014" t="s">
        <v>8469</v>
      </c>
      <c r="S1014" t="s">
        <v>8470</v>
      </c>
    </row>
    <row r="1015" spans="1:19">
      <c r="A1015" t="s">
        <v>8473</v>
      </c>
      <c r="B1015" t="s">
        <v>8474</v>
      </c>
      <c r="C1015" t="str">
        <f>TRIM(LEFT(B1015, FIND(" ",B1015, FIND(" ",B1015, FIND(" ",B1015)+1)+1)))</f>
        <v>BESTOR¬Æ LCD Writing</v>
      </c>
      <c r="D1015" t="s">
        <v>4856</v>
      </c>
      <c r="E1015" s="6" t="str">
        <f t="shared" si="31"/>
        <v>Computers&amp;Accessories</v>
      </c>
      <c r="F1015">
        <v>499</v>
      </c>
      <c r="G1015" s="4">
        <v>1399</v>
      </c>
      <c r="H1015" s="4" t="str">
        <f>IF(Table1[[#This Row],[actual_price]]&lt;200, "&lt;₹200", IF(Table1[[#This Row],[actual_price]]&lt;=500, "₹200–₹500", "&gt;₹500"))</f>
        <v>&gt;₹500</v>
      </c>
      <c r="I1015" s="1">
        <v>0.64</v>
      </c>
      <c r="J1015">
        <v>3.9</v>
      </c>
      <c r="K1015" s="4">
        <v>1462</v>
      </c>
      <c r="L1015" s="13">
        <f>Table1[[#This Row],[rating_count]]*Table1[[#This Row],[actual_price]]</f>
        <v>2045338</v>
      </c>
      <c r="M1015" t="s">
        <v>8475</v>
      </c>
      <c r="N1015" t="s">
        <v>8476</v>
      </c>
      <c r="O1015" t="s">
        <v>8477</v>
      </c>
      <c r="P1015" t="s">
        <v>8478</v>
      </c>
      <c r="Q1015">
        <f t="shared" si="30"/>
        <v>8</v>
      </c>
      <c r="R1015" t="s">
        <v>8479</v>
      </c>
      <c r="S1015" t="s">
        <v>8480</v>
      </c>
    </row>
    <row r="1016" spans="1:19">
      <c r="A1016" t="s">
        <v>8483</v>
      </c>
      <c r="B1016" t="s">
        <v>8484</v>
      </c>
      <c r="C1016" t="str">
        <f>TRIM(LEFT(B1016, FIND(" ",B1016, FIND(" ",B1016, FIND(" ",B1016)+1)+1)))</f>
        <v>Lenovo IdeaPad 3</v>
      </c>
      <c r="D1016" t="s">
        <v>8485</v>
      </c>
      <c r="E1016" s="6" t="str">
        <f t="shared" si="31"/>
        <v>Computers&amp;Accessories</v>
      </c>
      <c r="F1016" s="2">
        <v>37247</v>
      </c>
      <c r="G1016" s="4">
        <v>59890</v>
      </c>
      <c r="H1016" s="4" t="str">
        <f>IF(Table1[[#This Row],[actual_price]]&lt;200, "&lt;₹200", IF(Table1[[#This Row],[actual_price]]&lt;=500, "₹200–₹500", "&gt;₹500"))</f>
        <v>&gt;₹500</v>
      </c>
      <c r="I1016" s="1">
        <v>0.38</v>
      </c>
      <c r="J1016">
        <v>4</v>
      </c>
      <c r="K1016" s="4">
        <v>323</v>
      </c>
      <c r="L1016" s="13">
        <f>Table1[[#This Row],[rating_count]]*Table1[[#This Row],[actual_price]]</f>
        <v>19344470</v>
      </c>
      <c r="M1016" t="s">
        <v>8486</v>
      </c>
      <c r="N1016" t="s">
        <v>8487</v>
      </c>
      <c r="O1016" t="s">
        <v>8488</v>
      </c>
      <c r="P1016" t="s">
        <v>8489</v>
      </c>
      <c r="Q1016">
        <f t="shared" si="30"/>
        <v>8</v>
      </c>
      <c r="R1016" t="s">
        <v>8490</v>
      </c>
      <c r="S1016" t="s">
        <v>8491</v>
      </c>
    </row>
    <row r="1017" spans="1:19">
      <c r="A1017" t="s">
        <v>8494</v>
      </c>
      <c r="B1017" t="s">
        <v>8495</v>
      </c>
      <c r="C1017" t="str">
        <f>TRIM(LEFT(B1017, FIND(" ",B1017, FIND(" ",B1017, FIND(" ",B1017)+1)+1)))</f>
        <v>boAt BassHeads 900</v>
      </c>
      <c r="D1017" t="s">
        <v>4425</v>
      </c>
      <c r="E1017" s="6" t="str">
        <f t="shared" si="31"/>
        <v>Electronics</v>
      </c>
      <c r="F1017">
        <v>849</v>
      </c>
      <c r="G1017" s="4">
        <v>2490</v>
      </c>
      <c r="H1017" s="4" t="str">
        <f>IF(Table1[[#This Row],[actual_price]]&lt;200, "&lt;₹200", IF(Table1[[#This Row],[actual_price]]&lt;=500, "₹200–₹500", "&gt;₹500"))</f>
        <v>&gt;₹500</v>
      </c>
      <c r="I1017" s="1">
        <v>0.66</v>
      </c>
      <c r="J1017">
        <v>4.2</v>
      </c>
      <c r="K1017" s="4">
        <v>91188</v>
      </c>
      <c r="L1017" s="13">
        <f>Table1[[#This Row],[rating_count]]*Table1[[#This Row],[actual_price]]</f>
        <v>227058120</v>
      </c>
      <c r="M1017" t="s">
        <v>8496</v>
      </c>
      <c r="N1017" t="s">
        <v>8497</v>
      </c>
      <c r="O1017" t="s">
        <v>8498</v>
      </c>
      <c r="P1017" t="s">
        <v>8499</v>
      </c>
      <c r="Q1017">
        <f t="shared" si="30"/>
        <v>8</v>
      </c>
      <c r="R1017" t="s">
        <v>8500</v>
      </c>
      <c r="S1017" t="s">
        <v>8501</v>
      </c>
    </row>
    <row r="1018" spans="1:19">
      <c r="A1018" t="s">
        <v>8504</v>
      </c>
      <c r="B1018" t="s">
        <v>8505</v>
      </c>
      <c r="C1018" t="str">
        <f>TRIM(LEFT(B1018, FIND(" ",B1018, FIND(" ",B1018, FIND(" ",B1018)+1)+1)))</f>
        <v>Zebronics Astra 10</v>
      </c>
      <c r="D1018" t="s">
        <v>6189</v>
      </c>
      <c r="E1018" s="6" t="str">
        <f t="shared" si="31"/>
        <v>Electronics</v>
      </c>
      <c r="F1018">
        <v>799</v>
      </c>
      <c r="G1018" s="4">
        <v>1999</v>
      </c>
      <c r="H1018" s="4" t="str">
        <f>IF(Table1[[#This Row],[actual_price]]&lt;200, "&lt;₹200", IF(Table1[[#This Row],[actual_price]]&lt;=500, "₹200–₹500", "&gt;₹500"))</f>
        <v>&gt;₹500</v>
      </c>
      <c r="I1018" s="1">
        <v>0.6</v>
      </c>
      <c r="J1018">
        <v>3.7</v>
      </c>
      <c r="K1018" s="4">
        <v>418</v>
      </c>
      <c r="L1018" s="13">
        <f>Table1[[#This Row],[rating_count]]*Table1[[#This Row],[actual_price]]</f>
        <v>835582</v>
      </c>
      <c r="M1018" t="s">
        <v>8506</v>
      </c>
      <c r="N1018" t="s">
        <v>8507</v>
      </c>
      <c r="O1018" t="s">
        <v>8508</v>
      </c>
      <c r="P1018" t="s">
        <v>8509</v>
      </c>
      <c r="Q1018">
        <f t="shared" si="30"/>
        <v>8</v>
      </c>
      <c r="R1018" t="s">
        <v>8510</v>
      </c>
      <c r="S1018" t="s">
        <v>8511</v>
      </c>
    </row>
    <row r="1019" spans="1:19">
      <c r="A1019" t="s">
        <v>4804</v>
      </c>
      <c r="B1019" t="s">
        <v>4805</v>
      </c>
      <c r="C1019" t="str">
        <f>TRIM(LEFT(B1019, FIND(" ",B1019, FIND(" ",B1019, FIND(" ",B1019)+1)+1)))</f>
        <v>KINGONE Wireless Charging</v>
      </c>
      <c r="D1019" t="s">
        <v>3867</v>
      </c>
      <c r="E1019" s="6" t="str">
        <f t="shared" si="31"/>
        <v>Electronics</v>
      </c>
      <c r="F1019" s="2">
        <v>2599</v>
      </c>
      <c r="G1019" s="4">
        <v>6999</v>
      </c>
      <c r="H1019" s="4" t="str">
        <f>IF(Table1[[#This Row],[actual_price]]&lt;200, "&lt;₹200", IF(Table1[[#This Row],[actual_price]]&lt;=500, "₹200–₹500", "&gt;₹500"))</f>
        <v>&gt;₹500</v>
      </c>
      <c r="I1019" s="1">
        <v>0.63</v>
      </c>
      <c r="J1019">
        <v>4.5</v>
      </c>
      <c r="K1019" s="4">
        <v>1526</v>
      </c>
      <c r="L1019" s="13">
        <f>Table1[[#This Row],[rating_count]]*Table1[[#This Row],[actual_price]]</f>
        <v>10680474</v>
      </c>
      <c r="M1019" t="s">
        <v>4806</v>
      </c>
      <c r="N1019" t="s">
        <v>4807</v>
      </c>
      <c r="O1019" t="s">
        <v>4808</v>
      </c>
      <c r="P1019" t="s">
        <v>4809</v>
      </c>
      <c r="Q1019">
        <f t="shared" si="30"/>
        <v>8</v>
      </c>
      <c r="R1019" t="s">
        <v>4810</v>
      </c>
      <c r="S1019" t="s">
        <v>4811</v>
      </c>
    </row>
    <row r="1020" spans="1:19">
      <c r="A1020" t="s">
        <v>813</v>
      </c>
      <c r="B1020" t="s">
        <v>814</v>
      </c>
      <c r="C1020" t="str">
        <f>TRIM(LEFT(B1020, FIND(" ",B1020, FIND(" ",B1020, FIND(" ",B1020)+1)+1)))</f>
        <v>Lapster 65W compatible</v>
      </c>
      <c r="D1020" t="s">
        <v>18</v>
      </c>
      <c r="E1020" s="6" t="str">
        <f t="shared" si="31"/>
        <v>Computers&amp;Accessories</v>
      </c>
      <c r="F1020">
        <v>199</v>
      </c>
      <c r="G1020" s="4">
        <v>999</v>
      </c>
      <c r="H1020" s="4" t="str">
        <f>IF(Table1[[#This Row],[actual_price]]&lt;200, "&lt;₹200", IF(Table1[[#This Row],[actual_price]]&lt;=500, "₹200–₹500", "&gt;₹500"))</f>
        <v>&gt;₹500</v>
      </c>
      <c r="I1020" s="1">
        <v>0.8</v>
      </c>
      <c r="J1020">
        <v>4.5</v>
      </c>
      <c r="K1020" s="4">
        <v>127</v>
      </c>
      <c r="L1020" s="13">
        <f>Table1[[#This Row],[rating_count]]*Table1[[#This Row],[actual_price]]</f>
        <v>126873</v>
      </c>
      <c r="M1020" t="s">
        <v>815</v>
      </c>
      <c r="N1020" t="s">
        <v>816</v>
      </c>
      <c r="O1020" t="s">
        <v>817</v>
      </c>
      <c r="P1020" t="s">
        <v>818</v>
      </c>
      <c r="Q1020">
        <f t="shared" si="30"/>
        <v>8</v>
      </c>
      <c r="R1020" t="s">
        <v>819</v>
      </c>
      <c r="S1020" t="s">
        <v>820</v>
      </c>
    </row>
    <row r="1021" spans="1:19">
      <c r="A1021" t="s">
        <v>828</v>
      </c>
      <c r="B1021" t="s">
        <v>829</v>
      </c>
      <c r="C1021" t="str">
        <f>TRIM(LEFT(B1021, FIND(" ",B1021, FIND(" ",B1021, FIND(" ",B1021)+1)+1)))</f>
        <v>Gizga Essentials USB</v>
      </c>
      <c r="D1021" t="s">
        <v>98</v>
      </c>
      <c r="E1021" s="6" t="str">
        <f t="shared" si="31"/>
        <v>Computers&amp;Accessories</v>
      </c>
      <c r="F1021">
        <v>269</v>
      </c>
      <c r="G1021" s="4">
        <v>800</v>
      </c>
      <c r="H1021" s="4" t="str">
        <f>IF(Table1[[#This Row],[actual_price]]&lt;200, "&lt;₹200", IF(Table1[[#This Row],[actual_price]]&lt;=500, "₹200–₹500", "&gt;₹500"))</f>
        <v>&gt;₹500</v>
      </c>
      <c r="I1021" s="1">
        <v>0.66</v>
      </c>
      <c r="J1021">
        <v>3.6</v>
      </c>
      <c r="K1021" s="4">
        <v>10134</v>
      </c>
      <c r="L1021" s="13">
        <f>Table1[[#This Row],[rating_count]]*Table1[[#This Row],[actual_price]]</f>
        <v>8107200</v>
      </c>
      <c r="M1021" t="s">
        <v>830</v>
      </c>
      <c r="N1021" t="s">
        <v>831</v>
      </c>
      <c r="O1021" t="s">
        <v>832</v>
      </c>
      <c r="P1021" t="s">
        <v>833</v>
      </c>
      <c r="Q1021">
        <f t="shared" si="30"/>
        <v>8</v>
      </c>
      <c r="R1021" t="s">
        <v>834</v>
      </c>
      <c r="S1021" t="s">
        <v>835</v>
      </c>
    </row>
    <row r="1022" spans="1:19">
      <c r="A1022" t="s">
        <v>8519</v>
      </c>
      <c r="B1022" t="s">
        <v>8520</v>
      </c>
      <c r="C1022" t="str">
        <f>TRIM(LEFT(B1022, FIND(" ",B1022, FIND(" ",B1022, FIND(" ",B1022)+1)+1)))</f>
        <v>SWAPKART Portable Flexible</v>
      </c>
      <c r="D1022" t="s">
        <v>5829</v>
      </c>
      <c r="E1022" s="6" t="str">
        <f t="shared" si="31"/>
        <v>Computers&amp;Accessories</v>
      </c>
      <c r="F1022">
        <v>298</v>
      </c>
      <c r="G1022" s="4">
        <v>999</v>
      </c>
      <c r="H1022" s="4" t="str">
        <f>IF(Table1[[#This Row],[actual_price]]&lt;200, "&lt;₹200", IF(Table1[[#This Row],[actual_price]]&lt;=500, "₹200–₹500", "&gt;₹500"))</f>
        <v>&gt;₹500</v>
      </c>
      <c r="I1022" s="1">
        <v>0.7</v>
      </c>
      <c r="J1022">
        <v>4.3</v>
      </c>
      <c r="K1022" s="4">
        <v>1552</v>
      </c>
      <c r="L1022" s="13">
        <f>Table1[[#This Row],[rating_count]]*Table1[[#This Row],[actual_price]]</f>
        <v>1550448</v>
      </c>
      <c r="M1022" t="s">
        <v>8521</v>
      </c>
      <c r="N1022" t="s">
        <v>8522</v>
      </c>
      <c r="O1022" t="s">
        <v>8523</v>
      </c>
      <c r="P1022" t="s">
        <v>8524</v>
      </c>
      <c r="Q1022">
        <f t="shared" si="30"/>
        <v>8</v>
      </c>
      <c r="R1022" t="s">
        <v>8525</v>
      </c>
      <c r="S1022" t="s">
        <v>8526</v>
      </c>
    </row>
    <row r="1023" spans="1:19">
      <c r="A1023" t="s">
        <v>8529</v>
      </c>
      <c r="B1023" t="s">
        <v>8530</v>
      </c>
      <c r="C1023" t="str">
        <f>TRIM(LEFT(B1023, FIND(" ",B1023, FIND(" ",B1023, FIND(" ",B1023)+1)+1)))</f>
        <v>Infinity (JBL Fuze</v>
      </c>
      <c r="D1023" t="s">
        <v>6189</v>
      </c>
      <c r="E1023" s="6" t="str">
        <f t="shared" si="31"/>
        <v>Electronics</v>
      </c>
      <c r="F1023" s="2">
        <v>1499</v>
      </c>
      <c r="G1023" s="4">
        <v>2999</v>
      </c>
      <c r="H1023" s="4" t="str">
        <f>IF(Table1[[#This Row],[actual_price]]&lt;200, "&lt;₹200", IF(Table1[[#This Row],[actual_price]]&lt;=500, "₹200–₹500", "&gt;₹500"))</f>
        <v>&gt;₹500</v>
      </c>
      <c r="I1023" s="1">
        <v>0.5</v>
      </c>
      <c r="J1023">
        <v>4.0999999999999996</v>
      </c>
      <c r="K1023" s="4">
        <v>25262</v>
      </c>
      <c r="L1023" s="13">
        <f>Table1[[#This Row],[rating_count]]*Table1[[#This Row],[actual_price]]</f>
        <v>75760738</v>
      </c>
      <c r="M1023" t="s">
        <v>8531</v>
      </c>
      <c r="N1023" t="s">
        <v>8532</v>
      </c>
      <c r="O1023" t="s">
        <v>8533</v>
      </c>
      <c r="P1023" t="s">
        <v>8534</v>
      </c>
      <c r="Q1023">
        <f t="shared" si="30"/>
        <v>8</v>
      </c>
      <c r="R1023" t="s">
        <v>8535</v>
      </c>
      <c r="S1023" t="s">
        <v>8536</v>
      </c>
    </row>
    <row r="1024" spans="1:19">
      <c r="A1024" t="s">
        <v>8539</v>
      </c>
      <c r="B1024" t="s">
        <v>8540</v>
      </c>
      <c r="C1024" t="str">
        <f>TRIM(LEFT(B1024, FIND(" ",B1024, FIND(" ",B1024, FIND(" ",B1024)+1)+1)))</f>
        <v>Pigeon by Stovekraft</v>
      </c>
      <c r="D1024" t="s">
        <v>8541</v>
      </c>
      <c r="E1024" s="6" t="str">
        <f t="shared" si="31"/>
        <v>Home&amp;Kitchen</v>
      </c>
      <c r="F1024">
        <v>649</v>
      </c>
      <c r="G1024" s="4">
        <v>1245</v>
      </c>
      <c r="H1024" s="4" t="str">
        <f>IF(Table1[[#This Row],[actual_price]]&lt;200, "&lt;₹200", IF(Table1[[#This Row],[actual_price]]&lt;=500, "₹200–₹500", "&gt;₹500"))</f>
        <v>&gt;₹500</v>
      </c>
      <c r="I1024" s="1">
        <v>0.48</v>
      </c>
      <c r="J1024">
        <v>3.9</v>
      </c>
      <c r="K1024" s="4">
        <v>123365</v>
      </c>
      <c r="L1024" s="13">
        <f>Table1[[#This Row],[rating_count]]*Table1[[#This Row],[actual_price]]</f>
        <v>153589425</v>
      </c>
      <c r="M1024" t="s">
        <v>8542</v>
      </c>
      <c r="N1024" t="s">
        <v>8543</v>
      </c>
      <c r="O1024" t="s">
        <v>8544</v>
      </c>
      <c r="P1024" t="s">
        <v>8545</v>
      </c>
      <c r="Q1024">
        <f t="shared" si="30"/>
        <v>8</v>
      </c>
      <c r="R1024" t="s">
        <v>8546</v>
      </c>
      <c r="S1024" t="s">
        <v>8547</v>
      </c>
    </row>
    <row r="1025" spans="1:19">
      <c r="A1025" t="s">
        <v>8550</v>
      </c>
      <c r="B1025" t="s">
        <v>8551</v>
      </c>
      <c r="C1025" t="str">
        <f>TRIM(LEFT(B1025, FIND(" ",B1025, FIND(" ",B1025, FIND(" ",B1025)+1)+1)))</f>
        <v>USHA Quartz Room</v>
      </c>
      <c r="D1025" t="s">
        <v>8552</v>
      </c>
      <c r="E1025" s="6" t="str">
        <f t="shared" si="31"/>
        <v>Home&amp;Kitchen</v>
      </c>
      <c r="F1025" s="2">
        <v>1199</v>
      </c>
      <c r="G1025" s="4">
        <v>1695</v>
      </c>
      <c r="H1025" s="4" t="str">
        <f>IF(Table1[[#This Row],[actual_price]]&lt;200, "&lt;₹200", IF(Table1[[#This Row],[actual_price]]&lt;=500, "₹200–₹500", "&gt;₹500"))</f>
        <v>&gt;₹500</v>
      </c>
      <c r="I1025" s="1">
        <v>0.28999999999999998</v>
      </c>
      <c r="J1025">
        <v>3.6</v>
      </c>
      <c r="K1025" s="4">
        <v>13300</v>
      </c>
      <c r="L1025" s="13">
        <f>Table1[[#This Row],[rating_count]]*Table1[[#This Row],[actual_price]]</f>
        <v>22543500</v>
      </c>
      <c r="M1025" t="s">
        <v>8553</v>
      </c>
      <c r="N1025" t="s">
        <v>8554</v>
      </c>
      <c r="O1025" t="s">
        <v>8555</v>
      </c>
      <c r="P1025" t="s">
        <v>8556</v>
      </c>
      <c r="Q1025">
        <f t="shared" si="30"/>
        <v>8</v>
      </c>
      <c r="R1025" t="s">
        <v>8557</v>
      </c>
      <c r="S1025" t="s">
        <v>8558</v>
      </c>
    </row>
    <row r="1026" spans="1:19">
      <c r="A1026" t="s">
        <v>8561</v>
      </c>
      <c r="B1026" t="s">
        <v>8562</v>
      </c>
      <c r="C1026" t="str">
        <f>TRIM(LEFT(B1026, FIND(" ",B1026, FIND(" ",B1026, FIND(" ",B1026)+1)+1)))</f>
        <v>Amazon Brand -</v>
      </c>
      <c r="D1026" t="s">
        <v>8563</v>
      </c>
      <c r="E1026" s="6" t="str">
        <f t="shared" si="31"/>
        <v>Home&amp;Kitchen</v>
      </c>
      <c r="F1026" s="2">
        <v>1199</v>
      </c>
      <c r="G1026" s="4">
        <v>2000</v>
      </c>
      <c r="H1026" s="4" t="str">
        <f>IF(Table1[[#This Row],[actual_price]]&lt;200, "&lt;₹200", IF(Table1[[#This Row],[actual_price]]&lt;=500, "₹200–₹500", "&gt;₹500"))</f>
        <v>&gt;₹500</v>
      </c>
      <c r="I1026" s="1">
        <v>0.4</v>
      </c>
      <c r="J1026">
        <v>4</v>
      </c>
      <c r="K1026" s="4">
        <v>18543</v>
      </c>
      <c r="L1026" s="13">
        <f>Table1[[#This Row],[rating_count]]*Table1[[#This Row],[actual_price]]</f>
        <v>37086000</v>
      </c>
      <c r="M1026" t="s">
        <v>8564</v>
      </c>
      <c r="N1026" t="s">
        <v>8565</v>
      </c>
      <c r="O1026" t="s">
        <v>8566</v>
      </c>
      <c r="P1026" t="s">
        <v>8567</v>
      </c>
      <c r="Q1026">
        <f t="shared" ref="Q1026:Q1089" si="32">IF(P1026="",0,LEN(O1026)-LEN(SUBSTITUTE(O1026,",",""))+1)</f>
        <v>8</v>
      </c>
      <c r="R1026" t="s">
        <v>8568</v>
      </c>
      <c r="S1026" t="s">
        <v>8569</v>
      </c>
    </row>
    <row r="1027" spans="1:19">
      <c r="A1027" t="s">
        <v>8572</v>
      </c>
      <c r="B1027" t="s">
        <v>8573</v>
      </c>
      <c r="C1027" t="str">
        <f>TRIM(LEFT(B1027, FIND(" ",B1027, FIND(" ",B1027, FIND(" ",B1027)+1)+1)))</f>
        <v>StyleHouse Lint Remover</v>
      </c>
      <c r="D1027" t="s">
        <v>8574</v>
      </c>
      <c r="E1027" s="6" t="str">
        <f t="shared" ref="E1027:E1090" si="33">LEFT(D1027, FIND("|", D1027 &amp; "|") - 1)</f>
        <v>Home&amp;Kitchen</v>
      </c>
      <c r="F1027">
        <v>455</v>
      </c>
      <c r="G1027" s="4">
        <v>999</v>
      </c>
      <c r="H1027" s="4" t="str">
        <f>IF(Table1[[#This Row],[actual_price]]&lt;200, "&lt;₹200", IF(Table1[[#This Row],[actual_price]]&lt;=500, "₹200–₹500", "&gt;₹500"))</f>
        <v>&gt;₹500</v>
      </c>
      <c r="I1027" s="1">
        <v>0.54</v>
      </c>
      <c r="J1027">
        <v>4.0999999999999996</v>
      </c>
      <c r="K1027" s="4">
        <v>3578</v>
      </c>
      <c r="L1027" s="13">
        <f>Table1[[#This Row],[rating_count]]*Table1[[#This Row],[actual_price]]</f>
        <v>3574422</v>
      </c>
      <c r="M1027" t="s">
        <v>8575</v>
      </c>
      <c r="N1027" t="s">
        <v>8576</v>
      </c>
      <c r="O1027" t="s">
        <v>8577</v>
      </c>
      <c r="P1027" t="s">
        <v>8578</v>
      </c>
      <c r="Q1027">
        <f t="shared" si="32"/>
        <v>8</v>
      </c>
      <c r="R1027" t="s">
        <v>8579</v>
      </c>
      <c r="S1027" t="s">
        <v>8580</v>
      </c>
    </row>
    <row r="1028" spans="1:19">
      <c r="A1028" t="s">
        <v>8583</v>
      </c>
      <c r="B1028" t="s">
        <v>8584</v>
      </c>
      <c r="C1028" t="str">
        <f>TRIM(LEFT(B1028, FIND(" ",B1028, FIND(" ",B1028, FIND(" ",B1028)+1)+1)))</f>
        <v>beatXP Kitchen Scale</v>
      </c>
      <c r="D1028" t="s">
        <v>8585</v>
      </c>
      <c r="E1028" s="6" t="str">
        <f t="shared" si="33"/>
        <v>Home&amp;Kitchen</v>
      </c>
      <c r="F1028">
        <v>199</v>
      </c>
      <c r="G1028" s="4">
        <v>1999</v>
      </c>
      <c r="H1028" s="4" t="str">
        <f>IF(Table1[[#This Row],[actual_price]]&lt;200, "&lt;₹200", IF(Table1[[#This Row],[actual_price]]&lt;=500, "₹200–₹500", "&gt;₹500"))</f>
        <v>&gt;₹500</v>
      </c>
      <c r="I1028" s="1">
        <v>0.9</v>
      </c>
      <c r="J1028">
        <v>3.7</v>
      </c>
      <c r="K1028" s="4">
        <v>2031</v>
      </c>
      <c r="L1028" s="13">
        <f>Table1[[#This Row],[rating_count]]*Table1[[#This Row],[actual_price]]</f>
        <v>4059969</v>
      </c>
      <c r="M1028" t="s">
        <v>8586</v>
      </c>
      <c r="N1028" t="s">
        <v>8587</v>
      </c>
      <c r="O1028" t="s">
        <v>8588</v>
      </c>
      <c r="P1028" t="s">
        <v>8589</v>
      </c>
      <c r="Q1028">
        <f t="shared" si="32"/>
        <v>8</v>
      </c>
      <c r="R1028" t="s">
        <v>8590</v>
      </c>
      <c r="S1028" t="s">
        <v>8591</v>
      </c>
    </row>
    <row r="1029" spans="1:19">
      <c r="A1029" t="s">
        <v>8594</v>
      </c>
      <c r="B1029" t="s">
        <v>8595</v>
      </c>
      <c r="C1029" t="str">
        <f>TRIM(LEFT(B1029, FIND(" ",B1029, FIND(" ",B1029, FIND(" ",B1029)+1)+1)))</f>
        <v>Glun Multipurpose Portable</v>
      </c>
      <c r="D1029" t="s">
        <v>8585</v>
      </c>
      <c r="E1029" s="6" t="str">
        <f t="shared" si="33"/>
        <v>Home&amp;Kitchen</v>
      </c>
      <c r="F1029">
        <v>293</v>
      </c>
      <c r="G1029" s="4">
        <v>499</v>
      </c>
      <c r="H1029" s="4" t="str">
        <f>IF(Table1[[#This Row],[actual_price]]&lt;200, "&lt;₹200", IF(Table1[[#This Row],[actual_price]]&lt;=500, "₹200–₹500", "&gt;₹500"))</f>
        <v>₹200–₹500</v>
      </c>
      <c r="I1029" s="1">
        <v>0.41</v>
      </c>
      <c r="J1029">
        <v>3.9</v>
      </c>
      <c r="K1029" s="4">
        <v>44994</v>
      </c>
      <c r="L1029" s="13">
        <f>Table1[[#This Row],[rating_count]]*Table1[[#This Row],[actual_price]]</f>
        <v>22452006</v>
      </c>
      <c r="M1029" t="s">
        <v>8596</v>
      </c>
      <c r="N1029" t="s">
        <v>8597</v>
      </c>
      <c r="O1029" t="s">
        <v>8598</v>
      </c>
      <c r="P1029" t="s">
        <v>8599</v>
      </c>
      <c r="Q1029">
        <f t="shared" si="32"/>
        <v>8</v>
      </c>
      <c r="R1029" t="s">
        <v>8600</v>
      </c>
      <c r="S1029" t="s">
        <v>8601</v>
      </c>
    </row>
    <row r="1030" spans="1:19">
      <c r="A1030" t="s">
        <v>8604</v>
      </c>
      <c r="B1030" t="s">
        <v>8605</v>
      </c>
      <c r="C1030" t="str">
        <f>TRIM(LEFT(B1030, FIND(" ",B1030, FIND(" ",B1030, FIND(" ",B1030)+1)+1)))</f>
        <v>Pigeon Polypropylene Mini</v>
      </c>
      <c r="D1030" t="s">
        <v>8606</v>
      </c>
      <c r="E1030" s="6" t="str">
        <f t="shared" si="33"/>
        <v>Home&amp;Kitchen</v>
      </c>
      <c r="F1030">
        <v>199</v>
      </c>
      <c r="G1030" s="4">
        <v>495</v>
      </c>
      <c r="H1030" s="4" t="str">
        <f>IF(Table1[[#This Row],[actual_price]]&lt;200, "&lt;₹200", IF(Table1[[#This Row],[actual_price]]&lt;=500, "₹200–₹500", "&gt;₹500"))</f>
        <v>₹200–₹500</v>
      </c>
      <c r="I1030" s="1">
        <v>0.6</v>
      </c>
      <c r="J1030">
        <v>4.0999999999999996</v>
      </c>
      <c r="K1030" s="4">
        <v>270563</v>
      </c>
      <c r="L1030" s="13">
        <f>Table1[[#This Row],[rating_count]]*Table1[[#This Row],[actual_price]]</f>
        <v>133928685</v>
      </c>
      <c r="M1030" t="s">
        <v>8607</v>
      </c>
      <c r="N1030" t="s">
        <v>8608</v>
      </c>
      <c r="O1030" t="s">
        <v>8609</v>
      </c>
      <c r="P1030" t="s">
        <v>8610</v>
      </c>
      <c r="Q1030">
        <f t="shared" si="32"/>
        <v>8</v>
      </c>
      <c r="R1030" t="s">
        <v>8611</v>
      </c>
      <c r="S1030" t="s">
        <v>8612</v>
      </c>
    </row>
    <row r="1031" spans="1:19">
      <c r="A1031" t="s">
        <v>8615</v>
      </c>
      <c r="B1031" t="s">
        <v>8616</v>
      </c>
      <c r="C1031" t="str">
        <f>TRIM(LEFT(B1031, FIND(" ",B1031, FIND(" ",B1031, FIND(" ",B1031)+1)+1)))</f>
        <v>Prestige 1.5 Litre</v>
      </c>
      <c r="D1031" t="s">
        <v>8541</v>
      </c>
      <c r="E1031" s="6" t="str">
        <f t="shared" si="33"/>
        <v>Home&amp;Kitchen</v>
      </c>
      <c r="F1031">
        <v>749</v>
      </c>
      <c r="G1031" s="4">
        <v>1245</v>
      </c>
      <c r="H1031" s="4" t="str">
        <f>IF(Table1[[#This Row],[actual_price]]&lt;200, "&lt;₹200", IF(Table1[[#This Row],[actual_price]]&lt;=500, "₹200–₹500", "&gt;₹500"))</f>
        <v>&gt;₹500</v>
      </c>
      <c r="I1031" s="1">
        <v>0.4</v>
      </c>
      <c r="J1031">
        <v>3.9</v>
      </c>
      <c r="K1031" s="4">
        <v>31783</v>
      </c>
      <c r="L1031" s="13">
        <f>Table1[[#This Row],[rating_count]]*Table1[[#This Row],[actual_price]]</f>
        <v>39569835</v>
      </c>
      <c r="M1031" t="s">
        <v>8617</v>
      </c>
      <c r="N1031" t="s">
        <v>8618</v>
      </c>
      <c r="O1031" t="s">
        <v>8619</v>
      </c>
      <c r="P1031" t="s">
        <v>8620</v>
      </c>
      <c r="Q1031">
        <f t="shared" si="32"/>
        <v>8</v>
      </c>
      <c r="R1031" t="s">
        <v>8621</v>
      </c>
      <c r="S1031" t="s">
        <v>8622</v>
      </c>
    </row>
    <row r="1032" spans="1:19">
      <c r="A1032" t="s">
        <v>8625</v>
      </c>
      <c r="B1032" t="s">
        <v>8626</v>
      </c>
      <c r="C1032" t="str">
        <f>TRIM(LEFT(B1032, FIND(" ",B1032, FIND(" ",B1032, FIND(" ",B1032)+1)+1)))</f>
        <v>Bajaj RHX-2 800-Watt</v>
      </c>
      <c r="D1032" t="s">
        <v>8552</v>
      </c>
      <c r="E1032" s="6" t="str">
        <f t="shared" si="33"/>
        <v>Home&amp;Kitchen</v>
      </c>
      <c r="F1032" s="2">
        <v>1399</v>
      </c>
      <c r="G1032" s="4">
        <v>1549</v>
      </c>
      <c r="H1032" s="4" t="str">
        <f>IF(Table1[[#This Row],[actual_price]]&lt;200, "&lt;₹200", IF(Table1[[#This Row],[actual_price]]&lt;=500, "₹200–₹500", "&gt;₹500"))</f>
        <v>&gt;₹500</v>
      </c>
      <c r="I1032" s="1">
        <v>0.1</v>
      </c>
      <c r="J1032">
        <v>3.9</v>
      </c>
      <c r="K1032" s="4">
        <v>2602</v>
      </c>
      <c r="L1032" s="13">
        <f>Table1[[#This Row],[rating_count]]*Table1[[#This Row],[actual_price]]</f>
        <v>4030498</v>
      </c>
      <c r="M1032" t="s">
        <v>8627</v>
      </c>
      <c r="N1032" t="s">
        <v>8628</v>
      </c>
      <c r="O1032" t="s">
        <v>8629</v>
      </c>
      <c r="P1032" t="s">
        <v>8630</v>
      </c>
      <c r="Q1032">
        <f t="shared" si="32"/>
        <v>8</v>
      </c>
      <c r="R1032" t="s">
        <v>8631</v>
      </c>
      <c r="S1032" t="s">
        <v>8632</v>
      </c>
    </row>
    <row r="1033" spans="1:19">
      <c r="A1033" t="s">
        <v>8635</v>
      </c>
      <c r="B1033" t="s">
        <v>8636</v>
      </c>
      <c r="C1033" t="str">
        <f>TRIM(LEFT(B1033, FIND(" ",B1033, FIND(" ",B1033, FIND(" ",B1033)+1)+1)))</f>
        <v>Prestige Electric Kettle</v>
      </c>
      <c r="D1033" t="s">
        <v>8541</v>
      </c>
      <c r="E1033" s="6" t="str">
        <f t="shared" si="33"/>
        <v>Home&amp;Kitchen</v>
      </c>
      <c r="F1033">
        <v>749</v>
      </c>
      <c r="G1033" s="4">
        <v>1445</v>
      </c>
      <c r="H1033" s="4" t="str">
        <f>IF(Table1[[#This Row],[actual_price]]&lt;200, "&lt;₹200", IF(Table1[[#This Row],[actual_price]]&lt;=500, "₹200–₹500", "&gt;₹500"))</f>
        <v>&gt;₹500</v>
      </c>
      <c r="I1033" s="1">
        <v>0.48</v>
      </c>
      <c r="J1033">
        <v>3.9</v>
      </c>
      <c r="K1033" s="4">
        <v>63350</v>
      </c>
      <c r="L1033" s="13">
        <f>Table1[[#This Row],[rating_count]]*Table1[[#This Row],[actual_price]]</f>
        <v>91540750</v>
      </c>
      <c r="M1033" t="s">
        <v>8637</v>
      </c>
      <c r="N1033" t="s">
        <v>8638</v>
      </c>
      <c r="O1033" t="s">
        <v>8639</v>
      </c>
      <c r="P1033" t="s">
        <v>8640</v>
      </c>
      <c r="Q1033">
        <f t="shared" si="32"/>
        <v>8</v>
      </c>
      <c r="R1033" t="s">
        <v>8641</v>
      </c>
      <c r="S1033" t="s">
        <v>8642</v>
      </c>
    </row>
    <row r="1034" spans="1:19">
      <c r="A1034" t="s">
        <v>8645</v>
      </c>
      <c r="B1034" t="s">
        <v>8646</v>
      </c>
      <c r="C1034" t="str">
        <f>TRIM(LEFT(B1034, FIND(" ",B1034, FIND(" ",B1034, FIND(" ",B1034)+1)+1)))</f>
        <v>Pigeon by Stovekraft</v>
      </c>
      <c r="D1034" t="s">
        <v>8647</v>
      </c>
      <c r="E1034" s="6" t="str">
        <f t="shared" si="33"/>
        <v>Home&amp;Kitchen</v>
      </c>
      <c r="F1034" s="2">
        <v>1699</v>
      </c>
      <c r="G1034" s="4">
        <v>3193</v>
      </c>
      <c r="H1034" s="4" t="str">
        <f>IF(Table1[[#This Row],[actual_price]]&lt;200, "&lt;₹200", IF(Table1[[#This Row],[actual_price]]&lt;=500, "₹200–₹500", "&gt;₹500"))</f>
        <v>&gt;₹500</v>
      </c>
      <c r="I1034" s="1">
        <v>0.47</v>
      </c>
      <c r="J1034">
        <v>3.8</v>
      </c>
      <c r="K1034" s="4">
        <v>54032</v>
      </c>
      <c r="L1034" s="13">
        <f>Table1[[#This Row],[rating_count]]*Table1[[#This Row],[actual_price]]</f>
        <v>172524176</v>
      </c>
      <c r="M1034" t="s">
        <v>8648</v>
      </c>
      <c r="N1034" t="s">
        <v>8649</v>
      </c>
      <c r="O1034" t="s">
        <v>8650</v>
      </c>
      <c r="P1034" t="s">
        <v>8651</v>
      </c>
      <c r="Q1034">
        <f t="shared" si="32"/>
        <v>8</v>
      </c>
      <c r="R1034" t="s">
        <v>8652</v>
      </c>
      <c r="S1034" t="s">
        <v>8653</v>
      </c>
    </row>
    <row r="1035" spans="1:19">
      <c r="A1035" t="s">
        <v>8656</v>
      </c>
      <c r="B1035" t="s">
        <v>8657</v>
      </c>
      <c r="C1035" t="str">
        <f>TRIM(LEFT(B1035, FIND(" ",B1035, FIND(" ",B1035, FIND(" ",B1035)+1)+1)))</f>
        <v>Prestige PKGSS 1.7L</v>
      </c>
      <c r="D1035" t="s">
        <v>8541</v>
      </c>
      <c r="E1035" s="6" t="str">
        <f t="shared" si="33"/>
        <v>Home&amp;Kitchen</v>
      </c>
      <c r="F1035" s="2">
        <v>1043</v>
      </c>
      <c r="G1035" s="4">
        <v>1345</v>
      </c>
      <c r="H1035" s="4" t="str">
        <f>IF(Table1[[#This Row],[actual_price]]&lt;200, "&lt;₹200", IF(Table1[[#This Row],[actual_price]]&lt;=500, "₹200–₹500", "&gt;₹500"))</f>
        <v>&gt;₹500</v>
      </c>
      <c r="I1035" s="1">
        <v>0.22</v>
      </c>
      <c r="J1035">
        <v>3.8</v>
      </c>
      <c r="K1035" s="4">
        <v>15592</v>
      </c>
      <c r="L1035" s="13">
        <f>Table1[[#This Row],[rating_count]]*Table1[[#This Row],[actual_price]]</f>
        <v>20971240</v>
      </c>
      <c r="M1035" t="s">
        <v>8658</v>
      </c>
      <c r="N1035" t="s">
        <v>8659</v>
      </c>
      <c r="O1035" t="s">
        <v>8660</v>
      </c>
      <c r="P1035" t="s">
        <v>8661</v>
      </c>
      <c r="Q1035">
        <f t="shared" si="32"/>
        <v>8</v>
      </c>
      <c r="R1035" t="s">
        <v>8662</v>
      </c>
      <c r="S1035" t="s">
        <v>8663</v>
      </c>
    </row>
    <row r="1036" spans="1:19">
      <c r="A1036" t="s">
        <v>8666</v>
      </c>
      <c r="B1036" t="s">
        <v>8667</v>
      </c>
      <c r="C1036" t="str">
        <f>TRIM(LEFT(B1036, FIND(" ",B1036, FIND(" ",B1036, FIND(" ",B1036)+1)+1)))</f>
        <v>SHOPTOSHOP Electric Lint</v>
      </c>
      <c r="D1036" t="s">
        <v>8574</v>
      </c>
      <c r="E1036" s="6" t="str">
        <f t="shared" si="33"/>
        <v>Home&amp;Kitchen</v>
      </c>
      <c r="F1036">
        <v>499</v>
      </c>
      <c r="G1036" s="4">
        <v>999</v>
      </c>
      <c r="H1036" s="4" t="str">
        <f>IF(Table1[[#This Row],[actual_price]]&lt;200, "&lt;₹200", IF(Table1[[#This Row],[actual_price]]&lt;=500, "₹200–₹500", "&gt;₹500"))</f>
        <v>&gt;₹500</v>
      </c>
      <c r="I1036" s="1">
        <v>0.5</v>
      </c>
      <c r="J1036">
        <v>4.0999999999999996</v>
      </c>
      <c r="K1036" s="4">
        <v>4859</v>
      </c>
      <c r="L1036" s="13">
        <f>Table1[[#This Row],[rating_count]]*Table1[[#This Row],[actual_price]]</f>
        <v>4854141</v>
      </c>
      <c r="M1036" t="s">
        <v>8668</v>
      </c>
      <c r="N1036" t="s">
        <v>8669</v>
      </c>
      <c r="O1036" t="s">
        <v>8670</v>
      </c>
      <c r="P1036" t="s">
        <v>8671</v>
      </c>
      <c r="Q1036">
        <f t="shared" si="32"/>
        <v>8</v>
      </c>
      <c r="R1036" t="s">
        <v>8672</v>
      </c>
      <c r="S1036" t="s">
        <v>8673</v>
      </c>
    </row>
    <row r="1037" spans="1:19">
      <c r="A1037" t="s">
        <v>8676</v>
      </c>
      <c r="B1037" t="s">
        <v>8677</v>
      </c>
      <c r="C1037" t="str">
        <f>TRIM(LEFT(B1037, FIND(" ",B1037, FIND(" ",B1037, FIND(" ",B1037)+1)+1)))</f>
        <v>Orpat OEH-1260 2000-Watt</v>
      </c>
      <c r="D1037" t="s">
        <v>8563</v>
      </c>
      <c r="E1037" s="6" t="str">
        <f t="shared" si="33"/>
        <v>Home&amp;Kitchen</v>
      </c>
      <c r="F1037" s="2">
        <v>1464</v>
      </c>
      <c r="G1037" s="4">
        <v>1650</v>
      </c>
      <c r="H1037" s="4" t="str">
        <f>IF(Table1[[#This Row],[actual_price]]&lt;200, "&lt;₹200", IF(Table1[[#This Row],[actual_price]]&lt;=500, "₹200–₹500", "&gt;₹500"))</f>
        <v>&gt;₹500</v>
      </c>
      <c r="I1037" s="1">
        <v>0.11</v>
      </c>
      <c r="J1037">
        <v>4.0999999999999996</v>
      </c>
      <c r="K1037" s="4">
        <v>14120</v>
      </c>
      <c r="L1037" s="13">
        <f>Table1[[#This Row],[rating_count]]*Table1[[#This Row],[actual_price]]</f>
        <v>23298000</v>
      </c>
      <c r="M1037" t="s">
        <v>8678</v>
      </c>
      <c r="N1037" t="s">
        <v>8679</v>
      </c>
      <c r="O1037" t="s">
        <v>8680</v>
      </c>
      <c r="P1037" t="s">
        <v>8681</v>
      </c>
      <c r="Q1037">
        <f t="shared" si="32"/>
        <v>8</v>
      </c>
      <c r="R1037" t="s">
        <v>8682</v>
      </c>
      <c r="S1037" t="s">
        <v>8683</v>
      </c>
    </row>
    <row r="1038" spans="1:19">
      <c r="A1038" t="s">
        <v>8686</v>
      </c>
      <c r="B1038" t="s">
        <v>8687</v>
      </c>
      <c r="C1038" t="str">
        <f>TRIM(LEFT(B1038, FIND(" ",B1038, FIND(" ",B1038, FIND(" ",B1038)+1)+1)))</f>
        <v>PRO365 Indo Mocktails/Coffee</v>
      </c>
      <c r="D1038" t="s">
        <v>8688</v>
      </c>
      <c r="E1038" s="6" t="str">
        <f t="shared" si="33"/>
        <v>Home&amp;Kitchen</v>
      </c>
      <c r="F1038">
        <v>249</v>
      </c>
      <c r="G1038" s="4">
        <v>499</v>
      </c>
      <c r="H1038" s="4" t="str">
        <f>IF(Table1[[#This Row],[actual_price]]&lt;200, "&lt;₹200", IF(Table1[[#This Row],[actual_price]]&lt;=500, "₹200–₹500", "&gt;₹500"))</f>
        <v>₹200–₹500</v>
      </c>
      <c r="I1038" s="1">
        <v>0.5</v>
      </c>
      <c r="J1038">
        <v>3.3</v>
      </c>
      <c r="K1038" s="4">
        <v>8427</v>
      </c>
      <c r="L1038" s="13">
        <f>Table1[[#This Row],[rating_count]]*Table1[[#This Row],[actual_price]]</f>
        <v>4205073</v>
      </c>
      <c r="M1038" t="s">
        <v>8689</v>
      </c>
      <c r="N1038" t="s">
        <v>8690</v>
      </c>
      <c r="O1038" t="s">
        <v>8691</v>
      </c>
      <c r="P1038" t="s">
        <v>8692</v>
      </c>
      <c r="Q1038">
        <f t="shared" si="32"/>
        <v>8</v>
      </c>
      <c r="R1038" t="s">
        <v>8693</v>
      </c>
      <c r="S1038" t="s">
        <v>8694</v>
      </c>
    </row>
    <row r="1039" spans="1:19">
      <c r="A1039" t="s">
        <v>8697</v>
      </c>
      <c r="B1039" t="s">
        <v>8698</v>
      </c>
      <c r="C1039" t="str">
        <f>TRIM(LEFT(B1039, FIND(" ",B1039, FIND(" ",B1039, FIND(" ",B1039)+1)+1)))</f>
        <v>Bajaj DX-6 1000W</v>
      </c>
      <c r="D1039" t="s">
        <v>8699</v>
      </c>
      <c r="E1039" s="6" t="str">
        <f t="shared" si="33"/>
        <v>Home&amp;Kitchen</v>
      </c>
      <c r="F1039">
        <v>625</v>
      </c>
      <c r="G1039" s="4">
        <v>1400</v>
      </c>
      <c r="H1039" s="4" t="str">
        <f>IF(Table1[[#This Row],[actual_price]]&lt;200, "&lt;₹200", IF(Table1[[#This Row],[actual_price]]&lt;=500, "₹200–₹500", "&gt;₹500"))</f>
        <v>&gt;₹500</v>
      </c>
      <c r="I1039" s="1">
        <v>0.55000000000000004</v>
      </c>
      <c r="J1039">
        <v>4.2</v>
      </c>
      <c r="K1039" s="4">
        <v>23316</v>
      </c>
      <c r="L1039" s="13">
        <f>Table1[[#This Row],[rating_count]]*Table1[[#This Row],[actual_price]]</f>
        <v>32642400</v>
      </c>
      <c r="M1039" t="s">
        <v>8700</v>
      </c>
      <c r="N1039" t="s">
        <v>8701</v>
      </c>
      <c r="O1039" t="s">
        <v>8702</v>
      </c>
      <c r="P1039" t="s">
        <v>8703</v>
      </c>
      <c r="Q1039">
        <f t="shared" si="32"/>
        <v>8</v>
      </c>
      <c r="R1039" t="s">
        <v>8704</v>
      </c>
      <c r="S1039" t="s">
        <v>8705</v>
      </c>
    </row>
    <row r="1040" spans="1:19">
      <c r="A1040" t="s">
        <v>8708</v>
      </c>
      <c r="B1040" t="s">
        <v>8709</v>
      </c>
      <c r="C1040" t="str">
        <f>TRIM(LEFT(B1040, FIND(" ",B1040, FIND(" ",B1040, FIND(" ",B1040)+1)+1)))</f>
        <v>Croma 500W Mixer</v>
      </c>
      <c r="D1040" t="s">
        <v>8710</v>
      </c>
      <c r="E1040" s="6" t="str">
        <f t="shared" si="33"/>
        <v>Home&amp;Kitchen</v>
      </c>
      <c r="F1040" s="2">
        <v>1290</v>
      </c>
      <c r="G1040" s="4">
        <v>2500</v>
      </c>
      <c r="H1040" s="4" t="str">
        <f>IF(Table1[[#This Row],[actual_price]]&lt;200, "&lt;₹200", IF(Table1[[#This Row],[actual_price]]&lt;=500, "₹200–₹500", "&gt;₹500"))</f>
        <v>&gt;₹500</v>
      </c>
      <c r="I1040" s="1">
        <v>0.48</v>
      </c>
      <c r="J1040">
        <v>4</v>
      </c>
      <c r="K1040" s="4">
        <v>6530</v>
      </c>
      <c r="L1040" s="13">
        <f>Table1[[#This Row],[rating_count]]*Table1[[#This Row],[actual_price]]</f>
        <v>16325000</v>
      </c>
      <c r="M1040" t="s">
        <v>8711</v>
      </c>
      <c r="N1040" t="s">
        <v>8712</v>
      </c>
      <c r="O1040" t="s">
        <v>8713</v>
      </c>
      <c r="P1040" t="s">
        <v>8714</v>
      </c>
      <c r="Q1040">
        <f t="shared" si="32"/>
        <v>8</v>
      </c>
      <c r="R1040" t="s">
        <v>8715</v>
      </c>
      <c r="S1040" t="s">
        <v>8716</v>
      </c>
    </row>
    <row r="1041" spans="1:19">
      <c r="A1041" t="s">
        <v>8719</v>
      </c>
      <c r="B1041" t="s">
        <v>8720</v>
      </c>
      <c r="C1041" t="str">
        <f>TRIM(LEFT(B1041, FIND(" ",B1041, FIND(" ",B1041, FIND(" ",B1041)+1)+1)))</f>
        <v>Havells Instanio 3-Litre</v>
      </c>
      <c r="D1041" t="s">
        <v>8721</v>
      </c>
      <c r="E1041" s="6" t="str">
        <f t="shared" si="33"/>
        <v>Home&amp;Kitchen</v>
      </c>
      <c r="F1041" s="2">
        <v>3600</v>
      </c>
      <c r="G1041" s="4">
        <v>6190</v>
      </c>
      <c r="H1041" s="4" t="str">
        <f>IF(Table1[[#This Row],[actual_price]]&lt;200, "&lt;₹200", IF(Table1[[#This Row],[actual_price]]&lt;=500, "₹200–₹500", "&gt;₹500"))</f>
        <v>&gt;₹500</v>
      </c>
      <c r="I1041" s="1">
        <v>0.42</v>
      </c>
      <c r="J1041">
        <v>4.3</v>
      </c>
      <c r="K1041" s="4">
        <v>11924</v>
      </c>
      <c r="L1041" s="13">
        <f>Table1[[#This Row],[rating_count]]*Table1[[#This Row],[actual_price]]</f>
        <v>73809560</v>
      </c>
      <c r="M1041" t="s">
        <v>8722</v>
      </c>
      <c r="N1041" t="s">
        <v>8723</v>
      </c>
      <c r="O1041" t="s">
        <v>8724</v>
      </c>
      <c r="P1041" t="s">
        <v>8725</v>
      </c>
      <c r="Q1041">
        <f t="shared" si="32"/>
        <v>8</v>
      </c>
      <c r="R1041" t="s">
        <v>8726</v>
      </c>
      <c r="S1041" t="s">
        <v>8727</v>
      </c>
    </row>
    <row r="1042" spans="1:19">
      <c r="A1042" t="s">
        <v>8730</v>
      </c>
      <c r="B1042" t="s">
        <v>8731</v>
      </c>
      <c r="C1042" t="str">
        <f>TRIM(LEFT(B1042, FIND(" ",B1042, FIND(" ",B1042, FIND(" ",B1042)+1)+1)))</f>
        <v>Morphy Richards OFR</v>
      </c>
      <c r="D1042" t="s">
        <v>8732</v>
      </c>
      <c r="E1042" s="6" t="str">
        <f t="shared" si="33"/>
        <v>Home&amp;Kitchen</v>
      </c>
      <c r="F1042" s="2">
        <v>6549</v>
      </c>
      <c r="G1042" s="4">
        <v>13999</v>
      </c>
      <c r="H1042" s="4" t="str">
        <f>IF(Table1[[#This Row],[actual_price]]&lt;200, "&lt;₹200", IF(Table1[[#This Row],[actual_price]]&lt;=500, "₹200–₹500", "&gt;₹500"))</f>
        <v>&gt;₹500</v>
      </c>
      <c r="I1042" s="1">
        <v>0.53</v>
      </c>
      <c r="J1042">
        <v>4</v>
      </c>
      <c r="K1042" s="4">
        <v>2961</v>
      </c>
      <c r="L1042" s="13">
        <f>Table1[[#This Row],[rating_count]]*Table1[[#This Row],[actual_price]]</f>
        <v>41451039</v>
      </c>
      <c r="M1042" t="s">
        <v>8733</v>
      </c>
      <c r="N1042" t="s">
        <v>8734</v>
      </c>
      <c r="O1042" t="s">
        <v>8735</v>
      </c>
      <c r="P1042" t="s">
        <v>8736</v>
      </c>
      <c r="Q1042">
        <f t="shared" si="32"/>
        <v>8</v>
      </c>
      <c r="R1042" t="s">
        <v>8737</v>
      </c>
      <c r="S1042" t="s">
        <v>8738</v>
      </c>
    </row>
    <row r="1043" spans="1:19">
      <c r="A1043" t="s">
        <v>8741</v>
      </c>
      <c r="B1043" t="s">
        <v>8742</v>
      </c>
      <c r="C1043" t="str">
        <f>TRIM(LEFT(B1043, FIND(" ",B1043, FIND(" ",B1043, FIND(" ",B1043)+1)+1)))</f>
        <v>Havells Aqua Plus</v>
      </c>
      <c r="D1043" t="s">
        <v>8541</v>
      </c>
      <c r="E1043" s="6" t="str">
        <f t="shared" si="33"/>
        <v>Home&amp;Kitchen</v>
      </c>
      <c r="F1043" s="2">
        <v>1625</v>
      </c>
      <c r="G1043" s="4">
        <v>2995</v>
      </c>
      <c r="H1043" s="4" t="str">
        <f>IF(Table1[[#This Row],[actual_price]]&lt;200, "&lt;₹200", IF(Table1[[#This Row],[actual_price]]&lt;=500, "₹200–₹500", "&gt;₹500"))</f>
        <v>&gt;₹500</v>
      </c>
      <c r="I1043" s="1">
        <v>0.46</v>
      </c>
      <c r="J1043">
        <v>4.5</v>
      </c>
      <c r="K1043" s="4">
        <v>23484</v>
      </c>
      <c r="L1043" s="13">
        <f>Table1[[#This Row],[rating_count]]*Table1[[#This Row],[actual_price]]</f>
        <v>70334580</v>
      </c>
      <c r="M1043" t="s">
        <v>8743</v>
      </c>
      <c r="N1043" t="s">
        <v>8744</v>
      </c>
      <c r="O1043" t="s">
        <v>8745</v>
      </c>
      <c r="P1043" t="s">
        <v>8746</v>
      </c>
      <c r="Q1043">
        <f t="shared" si="32"/>
        <v>8</v>
      </c>
      <c r="R1043" t="s">
        <v>8747</v>
      </c>
      <c r="S1043" t="s">
        <v>8748</v>
      </c>
    </row>
    <row r="1044" spans="1:19">
      <c r="A1044" t="s">
        <v>8751</v>
      </c>
      <c r="B1044" t="s">
        <v>8752</v>
      </c>
      <c r="C1044" t="str">
        <f>TRIM(LEFT(B1044, FIND(" ",B1044, FIND(" ",B1044, FIND(" ",B1044)+1)+1)))</f>
        <v>Bajaj Splendora 3</v>
      </c>
      <c r="D1044" t="s">
        <v>8721</v>
      </c>
      <c r="E1044" s="6" t="str">
        <f t="shared" si="33"/>
        <v>Home&amp;Kitchen</v>
      </c>
      <c r="F1044" s="2">
        <v>2599</v>
      </c>
      <c r="G1044" s="4">
        <v>5890</v>
      </c>
      <c r="H1044" s="4" t="str">
        <f>IF(Table1[[#This Row],[actual_price]]&lt;200, "&lt;₹200", IF(Table1[[#This Row],[actual_price]]&lt;=500, "₹200–₹500", "&gt;₹500"))</f>
        <v>&gt;₹500</v>
      </c>
      <c r="I1044" s="1">
        <v>0.56000000000000005</v>
      </c>
      <c r="J1044">
        <v>4.0999999999999996</v>
      </c>
      <c r="K1044" s="4">
        <v>21783</v>
      </c>
      <c r="L1044" s="13">
        <f>Table1[[#This Row],[rating_count]]*Table1[[#This Row],[actual_price]]</f>
        <v>128301870</v>
      </c>
      <c r="M1044" t="s">
        <v>8753</v>
      </c>
      <c r="N1044" t="s">
        <v>8754</v>
      </c>
      <c r="O1044" t="s">
        <v>8755</v>
      </c>
      <c r="P1044" t="s">
        <v>8756</v>
      </c>
      <c r="Q1044">
        <f t="shared" si="32"/>
        <v>9</v>
      </c>
      <c r="R1044" t="s">
        <v>8757</v>
      </c>
      <c r="S1044" t="s">
        <v>13064</v>
      </c>
    </row>
    <row r="1045" spans="1:19">
      <c r="A1045" t="s">
        <v>8760</v>
      </c>
      <c r="B1045" t="s">
        <v>8761</v>
      </c>
      <c r="C1045" t="str">
        <f>TRIM(LEFT(B1045, FIND(" ",B1045, FIND(" ",B1045, FIND(" ",B1045)+1)+1)))</f>
        <v>KENT 16052 Elegant</v>
      </c>
      <c r="D1045" t="s">
        <v>8762</v>
      </c>
      <c r="E1045" s="6" t="str">
        <f t="shared" si="33"/>
        <v>Home&amp;Kitchen</v>
      </c>
      <c r="F1045" s="2">
        <v>1199</v>
      </c>
      <c r="G1045" s="4">
        <v>2000</v>
      </c>
      <c r="H1045" s="4" t="str">
        <f>IF(Table1[[#This Row],[actual_price]]&lt;200, "&lt;₹200", IF(Table1[[#This Row],[actual_price]]&lt;=500, "₹200–₹500", "&gt;₹500"))</f>
        <v>&gt;₹500</v>
      </c>
      <c r="I1045" s="1">
        <v>0.4</v>
      </c>
      <c r="J1045">
        <v>4</v>
      </c>
      <c r="K1045" s="4">
        <v>14030</v>
      </c>
      <c r="L1045" s="13">
        <f>Table1[[#This Row],[rating_count]]*Table1[[#This Row],[actual_price]]</f>
        <v>28060000</v>
      </c>
      <c r="M1045" t="s">
        <v>8763</v>
      </c>
      <c r="N1045" t="s">
        <v>8764</v>
      </c>
      <c r="O1045" t="s">
        <v>8765</v>
      </c>
      <c r="P1045" t="s">
        <v>8766</v>
      </c>
      <c r="Q1045">
        <f t="shared" si="32"/>
        <v>8</v>
      </c>
      <c r="R1045" t="s">
        <v>8767</v>
      </c>
      <c r="S1045" t="s">
        <v>8768</v>
      </c>
    </row>
    <row r="1046" spans="1:19">
      <c r="A1046" t="s">
        <v>8771</v>
      </c>
      <c r="B1046" t="s">
        <v>8772</v>
      </c>
      <c r="C1046" t="str">
        <f>TRIM(LEFT(B1046, FIND(" ",B1046, FIND(" ",B1046, FIND(" ",B1046)+1)+1)))</f>
        <v>Bajaj New Shakti</v>
      </c>
      <c r="D1046" t="s">
        <v>8773</v>
      </c>
      <c r="E1046" s="6" t="str">
        <f t="shared" si="33"/>
        <v>Home&amp;Kitchen</v>
      </c>
      <c r="F1046" s="2">
        <v>5499</v>
      </c>
      <c r="G1046" s="4">
        <v>13150</v>
      </c>
      <c r="H1046" s="4" t="str">
        <f>IF(Table1[[#This Row],[actual_price]]&lt;200, "&lt;₹200", IF(Table1[[#This Row],[actual_price]]&lt;=500, "₹200–₹500", "&gt;₹500"))</f>
        <v>&gt;₹500</v>
      </c>
      <c r="I1046" s="1">
        <v>0.57999999999999996</v>
      </c>
      <c r="J1046">
        <v>4.2</v>
      </c>
      <c r="K1046" s="4">
        <v>6398</v>
      </c>
      <c r="L1046" s="13">
        <f>Table1[[#This Row],[rating_count]]*Table1[[#This Row],[actual_price]]</f>
        <v>84133700</v>
      </c>
      <c r="M1046" t="s">
        <v>8774</v>
      </c>
      <c r="N1046" t="s">
        <v>8775</v>
      </c>
      <c r="O1046" t="s">
        <v>8776</v>
      </c>
      <c r="P1046" t="s">
        <v>8777</v>
      </c>
      <c r="Q1046">
        <f t="shared" si="32"/>
        <v>8</v>
      </c>
      <c r="R1046" t="s">
        <v>8778</v>
      </c>
      <c r="S1046" t="s">
        <v>8779</v>
      </c>
    </row>
    <row r="1047" spans="1:19">
      <c r="A1047" t="s">
        <v>8782</v>
      </c>
      <c r="B1047" t="s">
        <v>8783</v>
      </c>
      <c r="C1047" t="str">
        <f>TRIM(LEFT(B1047, FIND(" ",B1047, FIND(" ",B1047, FIND(" ",B1047)+1)+1)))</f>
        <v>Lifelong LLMG23 Power</v>
      </c>
      <c r="D1047" t="s">
        <v>8710</v>
      </c>
      <c r="E1047" s="6" t="str">
        <f t="shared" si="33"/>
        <v>Home&amp;Kitchen</v>
      </c>
      <c r="F1047" s="2">
        <v>1299</v>
      </c>
      <c r="G1047" s="4">
        <v>3500</v>
      </c>
      <c r="H1047" s="4" t="str">
        <f>IF(Table1[[#This Row],[actual_price]]&lt;200, "&lt;₹200", IF(Table1[[#This Row],[actual_price]]&lt;=500, "₹200–₹500", "&gt;₹500"))</f>
        <v>&gt;₹500</v>
      </c>
      <c r="I1047" s="1">
        <v>0.63</v>
      </c>
      <c r="J1047">
        <v>3.8</v>
      </c>
      <c r="K1047" s="4">
        <v>44050</v>
      </c>
      <c r="L1047" s="13">
        <f>Table1[[#This Row],[rating_count]]*Table1[[#This Row],[actual_price]]</f>
        <v>154175000</v>
      </c>
      <c r="M1047" t="s">
        <v>8784</v>
      </c>
      <c r="N1047" t="s">
        <v>8785</v>
      </c>
      <c r="O1047" t="s">
        <v>8786</v>
      </c>
      <c r="P1047" t="s">
        <v>8787</v>
      </c>
      <c r="Q1047">
        <f t="shared" si="32"/>
        <v>8</v>
      </c>
      <c r="R1047" t="s">
        <v>8788</v>
      </c>
      <c r="S1047" t="s">
        <v>8789</v>
      </c>
    </row>
    <row r="1048" spans="1:19">
      <c r="A1048" t="s">
        <v>8792</v>
      </c>
      <c r="B1048" t="s">
        <v>8793</v>
      </c>
      <c r="C1048" t="str">
        <f>TRIM(LEFT(B1048, FIND(" ",B1048, FIND(" ",B1048, FIND(" ",B1048)+1)+1)))</f>
        <v>Bajaj Majesty DX-11</v>
      </c>
      <c r="D1048" t="s">
        <v>8699</v>
      </c>
      <c r="E1048" s="6" t="str">
        <f t="shared" si="33"/>
        <v>Home&amp;Kitchen</v>
      </c>
      <c r="F1048">
        <v>599</v>
      </c>
      <c r="G1048" s="4">
        <v>785</v>
      </c>
      <c r="H1048" s="4" t="str">
        <f>IF(Table1[[#This Row],[actual_price]]&lt;200, "&lt;₹200", IF(Table1[[#This Row],[actual_price]]&lt;=500, "₹200–₹500", "&gt;₹500"))</f>
        <v>&gt;₹500</v>
      </c>
      <c r="I1048" s="1">
        <v>0.24</v>
      </c>
      <c r="J1048">
        <v>4.2</v>
      </c>
      <c r="K1048" s="4">
        <v>24247</v>
      </c>
      <c r="L1048" s="13">
        <f>Table1[[#This Row],[rating_count]]*Table1[[#This Row],[actual_price]]</f>
        <v>19033895</v>
      </c>
      <c r="M1048" t="s">
        <v>8794</v>
      </c>
      <c r="N1048" t="s">
        <v>8795</v>
      </c>
      <c r="O1048" t="s">
        <v>8796</v>
      </c>
      <c r="P1048" t="s">
        <v>8797</v>
      </c>
      <c r="Q1048">
        <f t="shared" si="32"/>
        <v>8</v>
      </c>
      <c r="R1048" t="s">
        <v>8798</v>
      </c>
      <c r="S1048" t="s">
        <v>8799</v>
      </c>
    </row>
    <row r="1049" spans="1:19">
      <c r="A1049" t="s">
        <v>8802</v>
      </c>
      <c r="B1049" t="s">
        <v>8803</v>
      </c>
      <c r="C1049" t="str">
        <f>TRIM(LEFT(B1049, FIND(" ",B1049, FIND(" ",B1049, FIND(" ",B1049)+1)+1)))</f>
        <v>Bajaj Rex 500W</v>
      </c>
      <c r="D1049" t="s">
        <v>8710</v>
      </c>
      <c r="E1049" s="6" t="str">
        <f t="shared" si="33"/>
        <v>Home&amp;Kitchen</v>
      </c>
      <c r="F1049" s="2">
        <v>1999</v>
      </c>
      <c r="G1049" s="4">
        <v>3210</v>
      </c>
      <c r="H1049" s="4" t="str">
        <f>IF(Table1[[#This Row],[actual_price]]&lt;200, "&lt;₹200", IF(Table1[[#This Row],[actual_price]]&lt;=500, "₹200–₹500", "&gt;₹500"))</f>
        <v>&gt;₹500</v>
      </c>
      <c r="I1049" s="1">
        <v>0.38</v>
      </c>
      <c r="J1049">
        <v>4.2</v>
      </c>
      <c r="K1049" s="4">
        <v>41349</v>
      </c>
      <c r="L1049" s="13">
        <f>Table1[[#This Row],[rating_count]]*Table1[[#This Row],[actual_price]]</f>
        <v>132730290</v>
      </c>
      <c r="M1049" t="s">
        <v>8804</v>
      </c>
      <c r="N1049" t="s">
        <v>8805</v>
      </c>
      <c r="O1049" t="s">
        <v>8806</v>
      </c>
      <c r="P1049" t="s">
        <v>8807</v>
      </c>
      <c r="Q1049">
        <f t="shared" si="32"/>
        <v>8</v>
      </c>
      <c r="R1049" t="s">
        <v>8808</v>
      </c>
      <c r="S1049" t="s">
        <v>8809</v>
      </c>
    </row>
    <row r="1050" spans="1:19">
      <c r="A1050" t="s">
        <v>8812</v>
      </c>
      <c r="B1050" t="s">
        <v>8813</v>
      </c>
      <c r="C1050" t="str">
        <f>TRIM(LEFT(B1050, FIND(" ",B1050, FIND(" ",B1050, FIND(" ",B1050)+1)+1)))</f>
        <v>Lifelong LLEK15 Electric</v>
      </c>
      <c r="D1050" t="s">
        <v>8762</v>
      </c>
      <c r="E1050" s="6" t="str">
        <f t="shared" si="33"/>
        <v>Home&amp;Kitchen</v>
      </c>
      <c r="F1050">
        <v>549</v>
      </c>
      <c r="G1050" s="4">
        <v>1000</v>
      </c>
      <c r="H1050" s="4" t="str">
        <f>IF(Table1[[#This Row],[actual_price]]&lt;200, "&lt;₹200", IF(Table1[[#This Row],[actual_price]]&lt;=500, "₹200–₹500", "&gt;₹500"))</f>
        <v>&gt;₹500</v>
      </c>
      <c r="I1050" s="1">
        <v>0.45</v>
      </c>
      <c r="J1050">
        <v>3.6</v>
      </c>
      <c r="K1050" s="4">
        <v>1074</v>
      </c>
      <c r="L1050" s="13">
        <f>Table1[[#This Row],[rating_count]]*Table1[[#This Row],[actual_price]]</f>
        <v>1074000</v>
      </c>
      <c r="M1050" t="s">
        <v>8814</v>
      </c>
      <c r="N1050" t="s">
        <v>8815</v>
      </c>
      <c r="O1050" t="s">
        <v>8816</v>
      </c>
      <c r="P1050" t="s">
        <v>8817</v>
      </c>
      <c r="Q1050">
        <f t="shared" si="32"/>
        <v>8</v>
      </c>
      <c r="R1050" t="s">
        <v>8818</v>
      </c>
      <c r="S1050" t="s">
        <v>8819</v>
      </c>
    </row>
    <row r="1051" spans="1:19">
      <c r="A1051" t="s">
        <v>8822</v>
      </c>
      <c r="B1051" t="s">
        <v>8823</v>
      </c>
      <c r="C1051" t="str">
        <f>TRIM(LEFT(B1051, FIND(" ",B1051, FIND(" ",B1051, FIND(" ",B1051)+1)+1)))</f>
        <v>Lifelong LLQH922 Regalia</v>
      </c>
      <c r="D1051" t="s">
        <v>8552</v>
      </c>
      <c r="E1051" s="6" t="str">
        <f t="shared" si="33"/>
        <v>Home&amp;Kitchen</v>
      </c>
      <c r="F1051">
        <v>999</v>
      </c>
      <c r="G1051" s="4">
        <v>2000</v>
      </c>
      <c r="H1051" s="4" t="str">
        <f>IF(Table1[[#This Row],[actual_price]]&lt;200, "&lt;₹200", IF(Table1[[#This Row],[actual_price]]&lt;=500, "₹200–₹500", "&gt;₹500"))</f>
        <v>&gt;₹500</v>
      </c>
      <c r="I1051" s="1">
        <v>0.5</v>
      </c>
      <c r="J1051">
        <v>3.8</v>
      </c>
      <c r="K1051" s="4">
        <v>1163</v>
      </c>
      <c r="L1051" s="13">
        <f>Table1[[#This Row],[rating_count]]*Table1[[#This Row],[actual_price]]</f>
        <v>2326000</v>
      </c>
      <c r="M1051" t="s">
        <v>8824</v>
      </c>
      <c r="N1051" t="s">
        <v>8825</v>
      </c>
      <c r="O1051" t="s">
        <v>8826</v>
      </c>
      <c r="P1051" t="s">
        <v>8827</v>
      </c>
      <c r="Q1051">
        <f t="shared" si="32"/>
        <v>8</v>
      </c>
      <c r="R1051" t="s">
        <v>8828</v>
      </c>
      <c r="S1051" t="s">
        <v>8829</v>
      </c>
    </row>
    <row r="1052" spans="1:19">
      <c r="A1052" t="s">
        <v>8832</v>
      </c>
      <c r="B1052" t="s">
        <v>8833</v>
      </c>
      <c r="C1052" t="str">
        <f>TRIM(LEFT(B1052, FIND(" ",B1052, FIND(" ",B1052, FIND(" ",B1052)+1)+1)))</f>
        <v>R B Nova</v>
      </c>
      <c r="D1052" t="s">
        <v>8574</v>
      </c>
      <c r="E1052" s="6" t="str">
        <f t="shared" si="33"/>
        <v>Home&amp;Kitchen</v>
      </c>
      <c r="F1052">
        <v>398</v>
      </c>
      <c r="G1052" s="4">
        <v>1999</v>
      </c>
      <c r="H1052" s="4" t="str">
        <f>IF(Table1[[#This Row],[actual_price]]&lt;200, "&lt;₹200", IF(Table1[[#This Row],[actual_price]]&lt;=500, "₹200–₹500", "&gt;₹500"))</f>
        <v>&gt;₹500</v>
      </c>
      <c r="I1052" s="1">
        <v>0.8</v>
      </c>
      <c r="J1052">
        <v>4.0999999999999996</v>
      </c>
      <c r="K1052" s="4">
        <v>257</v>
      </c>
      <c r="L1052" s="13">
        <f>Table1[[#This Row],[rating_count]]*Table1[[#This Row],[actual_price]]</f>
        <v>513743</v>
      </c>
      <c r="M1052" t="s">
        <v>8834</v>
      </c>
      <c r="N1052" t="s">
        <v>8835</v>
      </c>
      <c r="O1052" t="s">
        <v>8836</v>
      </c>
      <c r="P1052" t="s">
        <v>8837</v>
      </c>
      <c r="Q1052">
        <f t="shared" si="32"/>
        <v>8</v>
      </c>
      <c r="R1052" t="s">
        <v>8838</v>
      </c>
      <c r="S1052" t="s">
        <v>8839</v>
      </c>
    </row>
    <row r="1053" spans="1:19">
      <c r="A1053" t="s">
        <v>8842</v>
      </c>
      <c r="B1053" t="s">
        <v>8843</v>
      </c>
      <c r="C1053" t="str">
        <f>TRIM(LEFT(B1053, FIND(" ",B1053, FIND(" ",B1053, FIND(" ",B1053)+1)+1)))</f>
        <v>Bajaj Immersion Rod</v>
      </c>
      <c r="D1053" t="s">
        <v>8844</v>
      </c>
      <c r="E1053" s="6" t="str">
        <f t="shared" si="33"/>
        <v>Home&amp;Kitchen</v>
      </c>
      <c r="F1053">
        <v>539</v>
      </c>
      <c r="G1053" s="4">
        <v>720</v>
      </c>
      <c r="H1053" s="4" t="str">
        <f>IF(Table1[[#This Row],[actual_price]]&lt;200, "&lt;₹200", IF(Table1[[#This Row],[actual_price]]&lt;=500, "₹200–₹500", "&gt;₹500"))</f>
        <v>&gt;₹500</v>
      </c>
      <c r="I1053" s="1">
        <v>0.25</v>
      </c>
      <c r="J1053">
        <v>4.0999999999999996</v>
      </c>
      <c r="K1053" s="4">
        <v>36017</v>
      </c>
      <c r="L1053" s="13">
        <f>Table1[[#This Row],[rating_count]]*Table1[[#This Row],[actual_price]]</f>
        <v>25932240</v>
      </c>
      <c r="M1053" t="s">
        <v>8845</v>
      </c>
      <c r="N1053" t="s">
        <v>8846</v>
      </c>
      <c r="O1053" t="s">
        <v>8847</v>
      </c>
      <c r="P1053" t="s">
        <v>8848</v>
      </c>
      <c r="Q1053">
        <f t="shared" si="32"/>
        <v>8</v>
      </c>
      <c r="R1053" t="s">
        <v>8849</v>
      </c>
      <c r="S1053" t="s">
        <v>8850</v>
      </c>
    </row>
    <row r="1054" spans="1:19">
      <c r="A1054" t="s">
        <v>8853</v>
      </c>
      <c r="B1054" t="s">
        <v>8854</v>
      </c>
      <c r="C1054" t="str">
        <f>TRIM(LEFT(B1054, FIND(" ",B1054, FIND(" ",B1054, FIND(" ",B1054)+1)+1)))</f>
        <v>INALSA Electric Kettle</v>
      </c>
      <c r="D1054" t="s">
        <v>8541</v>
      </c>
      <c r="E1054" s="6" t="str">
        <f t="shared" si="33"/>
        <v>Home&amp;Kitchen</v>
      </c>
      <c r="F1054">
        <v>699</v>
      </c>
      <c r="G1054" s="4">
        <v>1595</v>
      </c>
      <c r="H1054" s="4" t="str">
        <f>IF(Table1[[#This Row],[actual_price]]&lt;200, "&lt;₹200", IF(Table1[[#This Row],[actual_price]]&lt;=500, "₹200–₹500", "&gt;₹500"))</f>
        <v>&gt;₹500</v>
      </c>
      <c r="I1054" s="1">
        <v>0.56000000000000005</v>
      </c>
      <c r="J1054">
        <v>4.0999999999999996</v>
      </c>
      <c r="K1054" s="4">
        <v>8090</v>
      </c>
      <c r="L1054" s="13">
        <f>Table1[[#This Row],[rating_count]]*Table1[[#This Row],[actual_price]]</f>
        <v>12903550</v>
      </c>
      <c r="M1054" t="s">
        <v>8855</v>
      </c>
      <c r="N1054" t="s">
        <v>8856</v>
      </c>
      <c r="O1054" t="s">
        <v>8857</v>
      </c>
      <c r="P1054" t="s">
        <v>8858</v>
      </c>
      <c r="Q1054">
        <f t="shared" si="32"/>
        <v>8</v>
      </c>
      <c r="R1054" t="s">
        <v>8859</v>
      </c>
      <c r="S1054" t="s">
        <v>8860</v>
      </c>
    </row>
    <row r="1055" spans="1:19">
      <c r="A1055" t="s">
        <v>8863</v>
      </c>
      <c r="B1055" t="s">
        <v>8864</v>
      </c>
      <c r="C1055" t="str">
        <f>TRIM(LEFT(B1055, FIND(" ",B1055, FIND(" ",B1055, FIND(" ",B1055)+1)+1)))</f>
        <v>Prestige PIC 20</v>
      </c>
      <c r="D1055" t="s">
        <v>8647</v>
      </c>
      <c r="E1055" s="6" t="str">
        <f t="shared" si="33"/>
        <v>Home&amp;Kitchen</v>
      </c>
      <c r="F1055" s="2">
        <v>2148</v>
      </c>
      <c r="G1055" s="4">
        <v>3645</v>
      </c>
      <c r="H1055" s="4" t="str">
        <f>IF(Table1[[#This Row],[actual_price]]&lt;200, "&lt;₹200", IF(Table1[[#This Row],[actual_price]]&lt;=500, "₹200–₹500", "&gt;₹500"))</f>
        <v>&gt;₹500</v>
      </c>
      <c r="I1055" s="1">
        <v>0.41</v>
      </c>
      <c r="J1055">
        <v>4.0999999999999996</v>
      </c>
      <c r="K1055" s="4">
        <v>31388</v>
      </c>
      <c r="L1055" s="13">
        <f>Table1[[#This Row],[rating_count]]*Table1[[#This Row],[actual_price]]</f>
        <v>114409260</v>
      </c>
      <c r="M1055" t="s">
        <v>8865</v>
      </c>
      <c r="N1055" t="s">
        <v>8866</v>
      </c>
      <c r="O1055" t="s">
        <v>8867</v>
      </c>
      <c r="P1055" t="s">
        <v>8868</v>
      </c>
      <c r="Q1055">
        <f t="shared" si="32"/>
        <v>8</v>
      </c>
      <c r="R1055" t="s">
        <v>8869</v>
      </c>
      <c r="S1055" t="s">
        <v>8870</v>
      </c>
    </row>
    <row r="1056" spans="1:19">
      <c r="A1056" t="s">
        <v>8873</v>
      </c>
      <c r="B1056" t="s">
        <v>8874</v>
      </c>
      <c r="C1056" t="str">
        <f>TRIM(LEFT(B1056, FIND(" ",B1056, FIND(" ",B1056, FIND(" ",B1056)+1)+1)))</f>
        <v>Pigeon Healthifry Digital</v>
      </c>
      <c r="D1056" t="s">
        <v>8875</v>
      </c>
      <c r="E1056" s="6" t="str">
        <f t="shared" si="33"/>
        <v>Home&amp;Kitchen</v>
      </c>
      <c r="F1056" s="2">
        <v>3599</v>
      </c>
      <c r="G1056" s="4">
        <v>7950</v>
      </c>
      <c r="H1056" s="4" t="str">
        <f>IF(Table1[[#This Row],[actual_price]]&lt;200, "&lt;₹200", IF(Table1[[#This Row],[actual_price]]&lt;=500, "₹200–₹500", "&gt;₹500"))</f>
        <v>&gt;₹500</v>
      </c>
      <c r="I1056" s="1">
        <v>0.55000000000000004</v>
      </c>
      <c r="J1056">
        <v>4.2</v>
      </c>
      <c r="K1056" s="4">
        <v>136</v>
      </c>
      <c r="L1056" s="13">
        <f>Table1[[#This Row],[rating_count]]*Table1[[#This Row],[actual_price]]</f>
        <v>1081200</v>
      </c>
      <c r="M1056" t="s">
        <v>8876</v>
      </c>
      <c r="N1056" t="s">
        <v>8877</v>
      </c>
      <c r="O1056" t="s">
        <v>8878</v>
      </c>
      <c r="P1056" t="s">
        <v>8879</v>
      </c>
      <c r="Q1056">
        <f t="shared" si="32"/>
        <v>8</v>
      </c>
      <c r="R1056" t="s">
        <v>8880</v>
      </c>
      <c r="S1056" t="s">
        <v>8881</v>
      </c>
    </row>
    <row r="1057" spans="1:19">
      <c r="A1057" t="s">
        <v>8884</v>
      </c>
      <c r="B1057" t="s">
        <v>8885</v>
      </c>
      <c r="C1057" t="str">
        <f>TRIM(LEFT(B1057, FIND(" ",B1057, FIND(" ",B1057, FIND(" ",B1057)+1)+1)))</f>
        <v>PrettyKrafts Laundry Basket</v>
      </c>
      <c r="D1057" t="s">
        <v>8886</v>
      </c>
      <c r="E1057" s="6" t="str">
        <f t="shared" si="33"/>
        <v>Home&amp;Kitchen</v>
      </c>
      <c r="F1057">
        <v>351</v>
      </c>
      <c r="G1057" s="4">
        <v>999</v>
      </c>
      <c r="H1057" s="4" t="str">
        <f>IF(Table1[[#This Row],[actual_price]]&lt;200, "&lt;₹200", IF(Table1[[#This Row],[actual_price]]&lt;=500, "₹200–₹500", "&gt;₹500"))</f>
        <v>&gt;₹500</v>
      </c>
      <c r="I1057" s="1">
        <v>0.65</v>
      </c>
      <c r="J1057">
        <v>4</v>
      </c>
      <c r="K1057" s="4">
        <v>5380</v>
      </c>
      <c r="L1057" s="13">
        <f>Table1[[#This Row],[rating_count]]*Table1[[#This Row],[actual_price]]</f>
        <v>5374620</v>
      </c>
      <c r="M1057" t="s">
        <v>8887</v>
      </c>
      <c r="N1057" t="s">
        <v>8888</v>
      </c>
      <c r="O1057" t="s">
        <v>8889</v>
      </c>
      <c r="P1057" t="s">
        <v>8890</v>
      </c>
      <c r="Q1057">
        <f t="shared" si="32"/>
        <v>8</v>
      </c>
      <c r="R1057" t="s">
        <v>8891</v>
      </c>
      <c r="S1057" t="s">
        <v>8892</v>
      </c>
    </row>
    <row r="1058" spans="1:19">
      <c r="A1058" t="s">
        <v>8895</v>
      </c>
      <c r="B1058" t="s">
        <v>8896</v>
      </c>
      <c r="C1058" t="str">
        <f>TRIM(LEFT(B1058, FIND(" ",B1058, FIND(" ",B1058, FIND(" ",B1058)+1)+1)))</f>
        <v>Philips GC1905 1440-Watt</v>
      </c>
      <c r="D1058" t="s">
        <v>8897</v>
      </c>
      <c r="E1058" s="6" t="str">
        <f t="shared" si="33"/>
        <v>Home&amp;Kitchen</v>
      </c>
      <c r="F1058" s="2">
        <v>1614</v>
      </c>
      <c r="G1058" s="4">
        <v>1745</v>
      </c>
      <c r="H1058" s="4" t="str">
        <f>IF(Table1[[#This Row],[actual_price]]&lt;200, "&lt;₹200", IF(Table1[[#This Row],[actual_price]]&lt;=500, "₹200–₹500", "&gt;₹500"))</f>
        <v>&gt;₹500</v>
      </c>
      <c r="I1058" s="1">
        <v>0.08</v>
      </c>
      <c r="J1058">
        <v>4.3</v>
      </c>
      <c r="K1058" s="4">
        <v>37974</v>
      </c>
      <c r="L1058" s="13">
        <f>Table1[[#This Row],[rating_count]]*Table1[[#This Row],[actual_price]]</f>
        <v>66264630</v>
      </c>
      <c r="M1058" t="s">
        <v>8898</v>
      </c>
      <c r="N1058" t="s">
        <v>8899</v>
      </c>
      <c r="O1058" t="s">
        <v>8900</v>
      </c>
      <c r="P1058" t="s">
        <v>8901</v>
      </c>
      <c r="Q1058">
        <f t="shared" si="32"/>
        <v>8</v>
      </c>
      <c r="R1058" t="s">
        <v>8902</v>
      </c>
      <c r="S1058" t="s">
        <v>8903</v>
      </c>
    </row>
    <row r="1059" spans="1:19">
      <c r="A1059" t="s">
        <v>8906</v>
      </c>
      <c r="B1059" t="s">
        <v>8907</v>
      </c>
      <c r="C1059" t="str">
        <f>TRIM(LEFT(B1059, FIND(" ",B1059, FIND(" ",B1059, FIND(" ",B1059)+1)+1)))</f>
        <v>Havells Immersion HB15</v>
      </c>
      <c r="D1059" t="s">
        <v>8844</v>
      </c>
      <c r="E1059" s="6" t="str">
        <f t="shared" si="33"/>
        <v>Home&amp;Kitchen</v>
      </c>
      <c r="F1059">
        <v>719</v>
      </c>
      <c r="G1059" s="4">
        <v>1295</v>
      </c>
      <c r="H1059" s="4" t="str">
        <f>IF(Table1[[#This Row],[actual_price]]&lt;200, "&lt;₹200", IF(Table1[[#This Row],[actual_price]]&lt;=500, "₹200–₹500", "&gt;₹500"))</f>
        <v>&gt;₹500</v>
      </c>
      <c r="I1059" s="1">
        <v>0.44</v>
      </c>
      <c r="J1059">
        <v>4.2</v>
      </c>
      <c r="K1059" s="4">
        <v>17218</v>
      </c>
      <c r="L1059" s="13">
        <f>Table1[[#This Row],[rating_count]]*Table1[[#This Row],[actual_price]]</f>
        <v>22297310</v>
      </c>
      <c r="M1059" t="s">
        <v>8908</v>
      </c>
      <c r="N1059" t="s">
        <v>8909</v>
      </c>
      <c r="O1059" t="s">
        <v>8910</v>
      </c>
      <c r="P1059" t="s">
        <v>8911</v>
      </c>
      <c r="Q1059">
        <f t="shared" si="32"/>
        <v>8</v>
      </c>
      <c r="R1059" t="s">
        <v>8912</v>
      </c>
      <c r="S1059" t="s">
        <v>8913</v>
      </c>
    </row>
    <row r="1060" spans="1:19">
      <c r="A1060" t="s">
        <v>8916</v>
      </c>
      <c r="B1060" t="s">
        <v>8917</v>
      </c>
      <c r="C1060" t="str">
        <f>TRIM(LEFT(B1060, FIND(" ",B1060, FIND(" ",B1060, FIND(" ",B1060)+1)+1)))</f>
        <v>AGARO LR2007 Lint</v>
      </c>
      <c r="D1060" t="s">
        <v>8574</v>
      </c>
      <c r="E1060" s="6" t="str">
        <f t="shared" si="33"/>
        <v>Home&amp;Kitchen</v>
      </c>
      <c r="F1060">
        <v>678</v>
      </c>
      <c r="G1060" s="4">
        <v>1499</v>
      </c>
      <c r="H1060" s="4" t="str">
        <f>IF(Table1[[#This Row],[actual_price]]&lt;200, "&lt;₹200", IF(Table1[[#This Row],[actual_price]]&lt;=500, "₹200–₹500", "&gt;₹500"))</f>
        <v>&gt;₹500</v>
      </c>
      <c r="I1060" s="1">
        <v>0.55000000000000004</v>
      </c>
      <c r="J1060">
        <v>4.2</v>
      </c>
      <c r="K1060" s="4">
        <v>900</v>
      </c>
      <c r="L1060" s="13">
        <f>Table1[[#This Row],[rating_count]]*Table1[[#This Row],[actual_price]]</f>
        <v>1349100</v>
      </c>
      <c r="M1060" t="s">
        <v>8918</v>
      </c>
      <c r="N1060" t="s">
        <v>8919</v>
      </c>
      <c r="O1060" t="s">
        <v>8920</v>
      </c>
      <c r="P1060" t="s">
        <v>8921</v>
      </c>
      <c r="Q1060">
        <f t="shared" si="32"/>
        <v>8</v>
      </c>
      <c r="R1060" t="s">
        <v>8922</v>
      </c>
      <c r="S1060" t="s">
        <v>8923</v>
      </c>
    </row>
    <row r="1061" spans="1:19">
      <c r="A1061" t="s">
        <v>8926</v>
      </c>
      <c r="B1061" t="s">
        <v>8927</v>
      </c>
      <c r="C1061" t="str">
        <f>TRIM(LEFT(B1061, FIND(" ",B1061, FIND(" ",B1061, FIND(" ",B1061)+1)+1)))</f>
        <v>Pigeon 1.5 litre</v>
      </c>
      <c r="D1061" t="s">
        <v>8762</v>
      </c>
      <c r="E1061" s="6" t="str">
        <f t="shared" si="33"/>
        <v>Home&amp;Kitchen</v>
      </c>
      <c r="F1061">
        <v>809</v>
      </c>
      <c r="G1061" s="4">
        <v>1545</v>
      </c>
      <c r="H1061" s="4" t="str">
        <f>IF(Table1[[#This Row],[actual_price]]&lt;200, "&lt;₹200", IF(Table1[[#This Row],[actual_price]]&lt;=500, "₹200–₹500", "&gt;₹500"))</f>
        <v>&gt;₹500</v>
      </c>
      <c r="I1061" s="1">
        <v>0.48</v>
      </c>
      <c r="J1061">
        <v>3.7</v>
      </c>
      <c r="K1061" s="4">
        <v>976</v>
      </c>
      <c r="L1061" s="13">
        <f>Table1[[#This Row],[rating_count]]*Table1[[#This Row],[actual_price]]</f>
        <v>1507920</v>
      </c>
      <c r="M1061" t="s">
        <v>8928</v>
      </c>
      <c r="N1061" t="s">
        <v>8929</v>
      </c>
      <c r="O1061" t="s">
        <v>8930</v>
      </c>
      <c r="P1061" t="s">
        <v>8931</v>
      </c>
      <c r="Q1061">
        <f t="shared" si="32"/>
        <v>8</v>
      </c>
      <c r="R1061" t="s">
        <v>8932</v>
      </c>
      <c r="S1061" t="s">
        <v>8933</v>
      </c>
    </row>
    <row r="1062" spans="1:19">
      <c r="A1062" t="s">
        <v>8936</v>
      </c>
      <c r="B1062" t="s">
        <v>8937</v>
      </c>
      <c r="C1062" t="str">
        <f>TRIM(LEFT(B1062, FIND(" ",B1062, FIND(" ",B1062, FIND(" ",B1062)+1)+1)))</f>
        <v>NutriPro Juicer Mixer</v>
      </c>
      <c r="D1062" t="s">
        <v>8938</v>
      </c>
      <c r="E1062" s="6" t="str">
        <f t="shared" si="33"/>
        <v>Home&amp;Kitchen</v>
      </c>
      <c r="F1062" s="2">
        <v>1969</v>
      </c>
      <c r="G1062" s="4">
        <v>5000</v>
      </c>
      <c r="H1062" s="4" t="str">
        <f>IF(Table1[[#This Row],[actual_price]]&lt;200, "&lt;₹200", IF(Table1[[#This Row],[actual_price]]&lt;=500, "₹200–₹500", "&gt;₹500"))</f>
        <v>&gt;₹500</v>
      </c>
      <c r="I1062" s="1">
        <v>0.61</v>
      </c>
      <c r="J1062">
        <v>4.0999999999999996</v>
      </c>
      <c r="K1062" s="4">
        <v>4927</v>
      </c>
      <c r="L1062" s="13">
        <f>Table1[[#This Row],[rating_count]]*Table1[[#This Row],[actual_price]]</f>
        <v>24635000</v>
      </c>
      <c r="M1062" t="s">
        <v>8939</v>
      </c>
      <c r="N1062" t="s">
        <v>8940</v>
      </c>
      <c r="O1062" t="s">
        <v>8941</v>
      </c>
      <c r="P1062" t="s">
        <v>8942</v>
      </c>
      <c r="Q1062">
        <f t="shared" si="32"/>
        <v>8</v>
      </c>
      <c r="R1062" t="s">
        <v>8943</v>
      </c>
      <c r="S1062" t="s">
        <v>8944</v>
      </c>
    </row>
    <row r="1063" spans="1:19">
      <c r="A1063" t="s">
        <v>8947</v>
      </c>
      <c r="B1063" t="s">
        <v>8948</v>
      </c>
      <c r="C1063" t="str">
        <f>TRIM(LEFT(B1063, FIND(" ",B1063, FIND(" ",B1063, FIND(" ",B1063)+1)+1)))</f>
        <v>Philips GC026/30 Fabric</v>
      </c>
      <c r="D1063" t="s">
        <v>8574</v>
      </c>
      <c r="E1063" s="6" t="str">
        <f t="shared" si="33"/>
        <v>Home&amp;Kitchen</v>
      </c>
      <c r="F1063" s="2">
        <v>1490</v>
      </c>
      <c r="G1063" s="4">
        <v>1695</v>
      </c>
      <c r="H1063" s="4" t="str">
        <f>IF(Table1[[#This Row],[actual_price]]&lt;200, "&lt;₹200", IF(Table1[[#This Row],[actual_price]]&lt;=500, "₹200–₹500", "&gt;₹500"))</f>
        <v>&gt;₹500</v>
      </c>
      <c r="I1063" s="1">
        <v>0.12</v>
      </c>
      <c r="J1063">
        <v>4.4000000000000004</v>
      </c>
      <c r="K1063" s="4">
        <v>3543</v>
      </c>
      <c r="L1063" s="13">
        <f>Table1[[#This Row],[rating_count]]*Table1[[#This Row],[actual_price]]</f>
        <v>6005385</v>
      </c>
      <c r="M1063" t="s">
        <v>8949</v>
      </c>
      <c r="N1063" t="s">
        <v>8950</v>
      </c>
      <c r="O1063" t="s">
        <v>8951</v>
      </c>
      <c r="P1063" t="s">
        <v>8952</v>
      </c>
      <c r="Q1063">
        <f t="shared" si="32"/>
        <v>8</v>
      </c>
      <c r="R1063" t="s">
        <v>8953</v>
      </c>
      <c r="S1063" t="s">
        <v>8954</v>
      </c>
    </row>
    <row r="1064" spans="1:19">
      <c r="A1064" t="s">
        <v>8957</v>
      </c>
      <c r="B1064" t="s">
        <v>8958</v>
      </c>
      <c r="C1064" t="str">
        <f>TRIM(LEFT(B1064, FIND(" ",B1064, FIND(" ",B1064, FIND(" ",B1064)+1)+1)))</f>
        <v>Havells Cista Room</v>
      </c>
      <c r="D1064" t="s">
        <v>8552</v>
      </c>
      <c r="E1064" s="6" t="str">
        <f t="shared" si="33"/>
        <v>Home&amp;Kitchen</v>
      </c>
      <c r="F1064" s="2">
        <v>2499</v>
      </c>
      <c r="G1064" s="4">
        <v>3945</v>
      </c>
      <c r="H1064" s="4" t="str">
        <f>IF(Table1[[#This Row],[actual_price]]&lt;200, "&lt;₹200", IF(Table1[[#This Row],[actual_price]]&lt;=500, "₹200–₹500", "&gt;₹500"))</f>
        <v>&gt;₹500</v>
      </c>
      <c r="I1064" s="1">
        <v>0.37</v>
      </c>
      <c r="J1064">
        <v>3.8</v>
      </c>
      <c r="K1064" s="4">
        <v>2732</v>
      </c>
      <c r="L1064" s="13">
        <f>Table1[[#This Row],[rating_count]]*Table1[[#This Row],[actual_price]]</f>
        <v>10777740</v>
      </c>
      <c r="M1064" t="s">
        <v>8959</v>
      </c>
      <c r="N1064" t="s">
        <v>8960</v>
      </c>
      <c r="O1064" t="s">
        <v>8961</v>
      </c>
      <c r="P1064" t="s">
        <v>8962</v>
      </c>
      <c r="Q1064">
        <f t="shared" si="32"/>
        <v>8</v>
      </c>
      <c r="R1064" t="s">
        <v>8963</v>
      </c>
      <c r="S1064" t="s">
        <v>8964</v>
      </c>
    </row>
    <row r="1065" spans="1:19">
      <c r="A1065" t="s">
        <v>8967</v>
      </c>
      <c r="B1065" t="s">
        <v>8968</v>
      </c>
      <c r="C1065" t="str">
        <f>TRIM(LEFT(B1065, FIND(" ",B1065, FIND(" ",B1065, FIND(" ",B1065)+1)+1)))</f>
        <v>AGARO Regal 800</v>
      </c>
      <c r="D1065" t="s">
        <v>8969</v>
      </c>
      <c r="E1065" s="6" t="str">
        <f t="shared" si="33"/>
        <v>Home&amp;Kitchen</v>
      </c>
      <c r="F1065" s="2">
        <v>1665</v>
      </c>
      <c r="G1065" s="4">
        <v>2099</v>
      </c>
      <c r="H1065" s="4" t="str">
        <f>IF(Table1[[#This Row],[actual_price]]&lt;200, "&lt;₹200", IF(Table1[[#This Row],[actual_price]]&lt;=500, "₹200–₹500", "&gt;₹500"))</f>
        <v>&gt;₹500</v>
      </c>
      <c r="I1065" s="1">
        <v>0.21</v>
      </c>
      <c r="J1065">
        <v>4</v>
      </c>
      <c r="K1065" s="4">
        <v>14368</v>
      </c>
      <c r="L1065" s="13">
        <f>Table1[[#This Row],[rating_count]]*Table1[[#This Row],[actual_price]]</f>
        <v>30158432</v>
      </c>
      <c r="M1065" t="s">
        <v>8970</v>
      </c>
      <c r="N1065" t="s">
        <v>8971</v>
      </c>
      <c r="O1065" t="s">
        <v>8972</v>
      </c>
      <c r="P1065" t="s">
        <v>8973</v>
      </c>
      <c r="Q1065">
        <f t="shared" si="32"/>
        <v>8</v>
      </c>
      <c r="R1065" t="s">
        <v>8974</v>
      </c>
      <c r="S1065" t="s">
        <v>8975</v>
      </c>
    </row>
    <row r="1066" spans="1:19">
      <c r="A1066" t="s">
        <v>8978</v>
      </c>
      <c r="B1066" t="s">
        <v>8979</v>
      </c>
      <c r="C1066" t="str">
        <f>TRIM(LEFT(B1066, FIND(" ",B1066, FIND(" ",B1066, FIND(" ",B1066)+1)+1)))</f>
        <v>Philips Viva Collection</v>
      </c>
      <c r="D1066" t="s">
        <v>8647</v>
      </c>
      <c r="E1066" s="6" t="str">
        <f t="shared" si="33"/>
        <v>Home&amp;Kitchen</v>
      </c>
      <c r="F1066" s="2">
        <v>3229</v>
      </c>
      <c r="G1066" s="4">
        <v>5295</v>
      </c>
      <c r="H1066" s="4" t="str">
        <f>IF(Table1[[#This Row],[actual_price]]&lt;200, "&lt;₹200", IF(Table1[[#This Row],[actual_price]]&lt;=500, "₹200–₹500", "&gt;₹500"))</f>
        <v>&gt;₹500</v>
      </c>
      <c r="I1066" s="1">
        <v>0.39</v>
      </c>
      <c r="J1066">
        <v>4.2</v>
      </c>
      <c r="K1066" s="4">
        <v>39724</v>
      </c>
      <c r="L1066" s="13">
        <f>Table1[[#This Row],[rating_count]]*Table1[[#This Row],[actual_price]]</f>
        <v>210338580</v>
      </c>
      <c r="M1066" t="s">
        <v>8980</v>
      </c>
      <c r="N1066" t="s">
        <v>8981</v>
      </c>
      <c r="O1066" t="s">
        <v>8982</v>
      </c>
      <c r="P1066" t="s">
        <v>8983</v>
      </c>
      <c r="Q1066">
        <f t="shared" si="32"/>
        <v>8</v>
      </c>
      <c r="R1066" t="s">
        <v>8984</v>
      </c>
      <c r="S1066" t="s">
        <v>8985</v>
      </c>
    </row>
    <row r="1067" spans="1:19">
      <c r="A1067" t="s">
        <v>8988</v>
      </c>
      <c r="B1067" t="s">
        <v>8989</v>
      </c>
      <c r="C1067" t="str">
        <f>TRIM(LEFT(B1067, FIND(" ",B1067, FIND(" ",B1067, FIND(" ",B1067)+1)+1)))</f>
        <v>Pigeon By Stovekraft</v>
      </c>
      <c r="D1067" t="s">
        <v>8647</v>
      </c>
      <c r="E1067" s="6" t="str">
        <f t="shared" si="33"/>
        <v>Home&amp;Kitchen</v>
      </c>
      <c r="F1067" s="2">
        <v>1799</v>
      </c>
      <c r="G1067" s="4">
        <v>3595</v>
      </c>
      <c r="H1067" s="4" t="str">
        <f>IF(Table1[[#This Row],[actual_price]]&lt;200, "&lt;₹200", IF(Table1[[#This Row],[actual_price]]&lt;=500, "₹200–₹500", "&gt;₹500"))</f>
        <v>&gt;₹500</v>
      </c>
      <c r="I1067" s="1">
        <v>0.5</v>
      </c>
      <c r="J1067">
        <v>3.8</v>
      </c>
      <c r="K1067" s="4">
        <v>9791</v>
      </c>
      <c r="L1067" s="13">
        <f>Table1[[#This Row],[rating_count]]*Table1[[#This Row],[actual_price]]</f>
        <v>35198645</v>
      </c>
      <c r="M1067" t="s">
        <v>8990</v>
      </c>
      <c r="N1067" t="s">
        <v>8991</v>
      </c>
      <c r="O1067" t="s">
        <v>8992</v>
      </c>
      <c r="P1067" t="s">
        <v>8993</v>
      </c>
      <c r="Q1067">
        <f t="shared" si="32"/>
        <v>8</v>
      </c>
      <c r="R1067" t="s">
        <v>8994</v>
      </c>
      <c r="S1067" t="s">
        <v>8995</v>
      </c>
    </row>
    <row r="1068" spans="1:19">
      <c r="A1068" t="s">
        <v>8998</v>
      </c>
      <c r="B1068" t="s">
        <v>8999</v>
      </c>
      <c r="C1068" t="str">
        <f>TRIM(LEFT(B1068, FIND(" ",B1068, FIND(" ",B1068, FIND(" ",B1068)+1)+1)))</f>
        <v>AGARO Esteem Multi</v>
      </c>
      <c r="D1068" t="s">
        <v>8541</v>
      </c>
      <c r="E1068" s="6" t="str">
        <f t="shared" si="33"/>
        <v>Home&amp;Kitchen</v>
      </c>
      <c r="F1068" s="2">
        <v>1260</v>
      </c>
      <c r="G1068" s="4">
        <v>1699</v>
      </c>
      <c r="H1068" s="4" t="str">
        <f>IF(Table1[[#This Row],[actual_price]]&lt;200, "&lt;₹200", IF(Table1[[#This Row],[actual_price]]&lt;=500, "₹200–₹500", "&gt;₹500"))</f>
        <v>&gt;₹500</v>
      </c>
      <c r="I1068" s="1">
        <v>0.26</v>
      </c>
      <c r="J1068">
        <v>4.2</v>
      </c>
      <c r="K1068" s="4">
        <v>2891</v>
      </c>
      <c r="L1068" s="13">
        <f>Table1[[#This Row],[rating_count]]*Table1[[#This Row],[actual_price]]</f>
        <v>4911809</v>
      </c>
      <c r="M1068" t="s">
        <v>9000</v>
      </c>
      <c r="N1068" t="s">
        <v>9001</v>
      </c>
      <c r="O1068" t="s">
        <v>9002</v>
      </c>
      <c r="P1068" t="s">
        <v>9003</v>
      </c>
      <c r="Q1068">
        <f t="shared" si="32"/>
        <v>8</v>
      </c>
      <c r="R1068" t="s">
        <v>9004</v>
      </c>
      <c r="S1068" t="s">
        <v>9005</v>
      </c>
    </row>
    <row r="1069" spans="1:19">
      <c r="A1069" t="s">
        <v>9008</v>
      </c>
      <c r="B1069" t="s">
        <v>9009</v>
      </c>
      <c r="C1069" t="str">
        <f>TRIM(LEFT(B1069, FIND(" ",B1069, FIND(" ",B1069, FIND(" ",B1069)+1)+1)))</f>
        <v>Bajaj Minor 1000</v>
      </c>
      <c r="D1069" t="s">
        <v>8552</v>
      </c>
      <c r="E1069" s="6" t="str">
        <f t="shared" si="33"/>
        <v>Home&amp;Kitchen</v>
      </c>
      <c r="F1069">
        <v>749</v>
      </c>
      <c r="G1069" s="4">
        <v>1129</v>
      </c>
      <c r="H1069" s="4" t="str">
        <f>IF(Table1[[#This Row],[actual_price]]&lt;200, "&lt;₹200", IF(Table1[[#This Row],[actual_price]]&lt;=500, "₹200–₹500", "&gt;₹500"))</f>
        <v>&gt;₹500</v>
      </c>
      <c r="I1069" s="1">
        <v>0.34</v>
      </c>
      <c r="J1069">
        <v>4</v>
      </c>
      <c r="K1069" s="4">
        <v>2446</v>
      </c>
      <c r="L1069" s="13">
        <f>Table1[[#This Row],[rating_count]]*Table1[[#This Row],[actual_price]]</f>
        <v>2761534</v>
      </c>
      <c r="M1069" t="s">
        <v>9010</v>
      </c>
      <c r="N1069" t="s">
        <v>9011</v>
      </c>
      <c r="O1069" t="s">
        <v>9012</v>
      </c>
      <c r="P1069" t="s">
        <v>9013</v>
      </c>
      <c r="Q1069">
        <f t="shared" si="32"/>
        <v>8</v>
      </c>
      <c r="R1069" t="s">
        <v>9014</v>
      </c>
      <c r="S1069" t="s">
        <v>9015</v>
      </c>
    </row>
    <row r="1070" spans="1:19">
      <c r="A1070" t="s">
        <v>9018</v>
      </c>
      <c r="B1070" t="s">
        <v>9019</v>
      </c>
      <c r="C1070" t="str">
        <f>TRIM(LEFT(B1070, FIND(" ",B1070, FIND(" ",B1070, FIND(" ",B1070)+1)+1)))</f>
        <v>Butterfly Jet Elite</v>
      </c>
      <c r="D1070" t="s">
        <v>8710</v>
      </c>
      <c r="E1070" s="6" t="str">
        <f t="shared" si="33"/>
        <v>Home&amp;Kitchen</v>
      </c>
      <c r="F1070" s="2">
        <v>3499</v>
      </c>
      <c r="G1070" s="4">
        <v>5795</v>
      </c>
      <c r="H1070" s="4" t="str">
        <f>IF(Table1[[#This Row],[actual_price]]&lt;200, "&lt;₹200", IF(Table1[[#This Row],[actual_price]]&lt;=500, "₹200–₹500", "&gt;₹500"))</f>
        <v>&gt;₹500</v>
      </c>
      <c r="I1070" s="1">
        <v>0.4</v>
      </c>
      <c r="J1070">
        <v>3.9</v>
      </c>
      <c r="K1070" s="4">
        <v>25340</v>
      </c>
      <c r="L1070" s="13">
        <f>Table1[[#This Row],[rating_count]]*Table1[[#This Row],[actual_price]]</f>
        <v>146845300</v>
      </c>
      <c r="M1070" t="s">
        <v>9020</v>
      </c>
      <c r="N1070" t="s">
        <v>9021</v>
      </c>
      <c r="O1070" t="s">
        <v>9022</v>
      </c>
      <c r="P1070" t="s">
        <v>9023</v>
      </c>
      <c r="Q1070">
        <f t="shared" si="32"/>
        <v>8</v>
      </c>
      <c r="R1070" t="s">
        <v>9024</v>
      </c>
      <c r="S1070" t="s">
        <v>9025</v>
      </c>
    </row>
    <row r="1071" spans="1:19">
      <c r="A1071" t="s">
        <v>9028</v>
      </c>
      <c r="B1071" t="s">
        <v>9029</v>
      </c>
      <c r="C1071" t="str">
        <f>TRIM(LEFT(B1071, FIND(" ",B1071, FIND(" ",B1071, FIND(" ",B1071)+1)+1)))</f>
        <v>SOFLIN Egg Boiler</v>
      </c>
      <c r="D1071" t="s">
        <v>9030</v>
      </c>
      <c r="E1071" s="6" t="str">
        <f t="shared" si="33"/>
        <v>Home&amp;Kitchen</v>
      </c>
      <c r="F1071">
        <v>379</v>
      </c>
      <c r="G1071" s="4">
        <v>999</v>
      </c>
      <c r="H1071" s="4" t="str">
        <f>IF(Table1[[#This Row],[actual_price]]&lt;200, "&lt;₹200", IF(Table1[[#This Row],[actual_price]]&lt;=500, "₹200–₹500", "&gt;₹500"))</f>
        <v>&gt;₹500</v>
      </c>
      <c r="I1071" s="1">
        <v>0.62</v>
      </c>
      <c r="J1071">
        <v>4.3</v>
      </c>
      <c r="K1071" s="4">
        <v>3096</v>
      </c>
      <c r="L1071" s="13">
        <f>Table1[[#This Row],[rating_count]]*Table1[[#This Row],[actual_price]]</f>
        <v>3092904</v>
      </c>
      <c r="M1071" t="s">
        <v>9031</v>
      </c>
      <c r="N1071" t="s">
        <v>9032</v>
      </c>
      <c r="O1071" t="s">
        <v>9033</v>
      </c>
      <c r="P1071" t="s">
        <v>9034</v>
      </c>
      <c r="Q1071">
        <f t="shared" si="32"/>
        <v>8</v>
      </c>
      <c r="R1071" t="s">
        <v>9035</v>
      </c>
      <c r="S1071" t="s">
        <v>9036</v>
      </c>
    </row>
    <row r="1072" spans="1:19">
      <c r="A1072" t="s">
        <v>9039</v>
      </c>
      <c r="B1072" t="s">
        <v>9040</v>
      </c>
      <c r="C1072" t="str">
        <f>TRIM(LEFT(B1072, FIND(" ",B1072, FIND(" ",B1072, FIND(" ",B1072)+1)+1)))</f>
        <v>Lifelong LLQH925 Dyno</v>
      </c>
      <c r="D1072" t="s">
        <v>8552</v>
      </c>
      <c r="E1072" s="6" t="str">
        <f t="shared" si="33"/>
        <v>Home&amp;Kitchen</v>
      </c>
      <c r="F1072" s="2">
        <v>1099</v>
      </c>
      <c r="G1072" s="4">
        <v>2400</v>
      </c>
      <c r="H1072" s="4" t="str">
        <f>IF(Table1[[#This Row],[actual_price]]&lt;200, "&lt;₹200", IF(Table1[[#This Row],[actual_price]]&lt;=500, "₹200–₹500", "&gt;₹500"))</f>
        <v>&gt;₹500</v>
      </c>
      <c r="I1072" s="1">
        <v>0.54</v>
      </c>
      <c r="J1072">
        <v>3.8</v>
      </c>
      <c r="K1072" s="4">
        <v>4</v>
      </c>
      <c r="L1072" s="13">
        <f>Table1[[#This Row],[rating_count]]*Table1[[#This Row],[actual_price]]</f>
        <v>9600</v>
      </c>
      <c r="M1072" t="s">
        <v>9041</v>
      </c>
      <c r="N1072" t="s">
        <v>9042</v>
      </c>
      <c r="O1072" t="s">
        <v>9043</v>
      </c>
      <c r="P1072" t="s">
        <v>9044</v>
      </c>
      <c r="Q1072">
        <f t="shared" si="32"/>
        <v>3</v>
      </c>
      <c r="R1072" t="s">
        <v>9045</v>
      </c>
      <c r="S1072" t="s">
        <v>9046</v>
      </c>
    </row>
    <row r="1073" spans="1:19">
      <c r="A1073" t="s">
        <v>9049</v>
      </c>
      <c r="B1073" t="s">
        <v>9050</v>
      </c>
      <c r="C1073" t="str">
        <f>TRIM(LEFT(B1073, FIND(" ",B1073, FIND(" ",B1073, FIND(" ",B1073)+1)+1)))</f>
        <v>Amazon Basics 1500</v>
      </c>
      <c r="D1073" t="s">
        <v>8762</v>
      </c>
      <c r="E1073" s="6" t="str">
        <f t="shared" si="33"/>
        <v>Home&amp;Kitchen</v>
      </c>
      <c r="F1073">
        <v>749</v>
      </c>
      <c r="G1073" s="4">
        <v>1299</v>
      </c>
      <c r="H1073" s="4" t="str">
        <f>IF(Table1[[#This Row],[actual_price]]&lt;200, "&lt;₹200", IF(Table1[[#This Row],[actual_price]]&lt;=500, "₹200–₹500", "&gt;₹500"))</f>
        <v>&gt;₹500</v>
      </c>
      <c r="I1073" s="1">
        <v>0.42</v>
      </c>
      <c r="J1073">
        <v>4</v>
      </c>
      <c r="K1073" s="4">
        <v>119</v>
      </c>
      <c r="L1073" s="13">
        <f>Table1[[#This Row],[rating_count]]*Table1[[#This Row],[actual_price]]</f>
        <v>154581</v>
      </c>
      <c r="M1073" t="s">
        <v>9051</v>
      </c>
      <c r="N1073" t="s">
        <v>9052</v>
      </c>
      <c r="O1073" t="s">
        <v>9053</v>
      </c>
      <c r="P1073" t="s">
        <v>9054</v>
      </c>
      <c r="Q1073">
        <f t="shared" si="32"/>
        <v>8</v>
      </c>
      <c r="R1073" t="s">
        <v>9055</v>
      </c>
      <c r="S1073" t="s">
        <v>9056</v>
      </c>
    </row>
    <row r="1074" spans="1:19">
      <c r="A1074" t="s">
        <v>9059</v>
      </c>
      <c r="B1074" t="s">
        <v>9060</v>
      </c>
      <c r="C1074" t="str">
        <f>TRIM(LEFT(B1074, FIND(" ",B1074, FIND(" ",B1074, FIND(" ",B1074)+1)+1)))</f>
        <v>Prestige Sandwich Maker</v>
      </c>
      <c r="D1074" t="s">
        <v>9061</v>
      </c>
      <c r="E1074" s="6" t="str">
        <f t="shared" si="33"/>
        <v>Home&amp;Kitchen</v>
      </c>
      <c r="F1074" s="2">
        <v>1299</v>
      </c>
      <c r="G1074" s="4">
        <v>1299</v>
      </c>
      <c r="H1074" s="4" t="str">
        <f>IF(Table1[[#This Row],[actual_price]]&lt;200, "&lt;₹200", IF(Table1[[#This Row],[actual_price]]&lt;=500, "₹200–₹500", "&gt;₹500"))</f>
        <v>&gt;₹500</v>
      </c>
      <c r="I1074" s="1">
        <v>0</v>
      </c>
      <c r="J1074">
        <v>4.2</v>
      </c>
      <c r="K1074" s="4">
        <v>40106</v>
      </c>
      <c r="L1074" s="13">
        <f>Table1[[#This Row],[rating_count]]*Table1[[#This Row],[actual_price]]</f>
        <v>52097694</v>
      </c>
      <c r="M1074" t="s">
        <v>9062</v>
      </c>
      <c r="N1074" t="s">
        <v>9063</v>
      </c>
      <c r="O1074" t="s">
        <v>9064</v>
      </c>
      <c r="P1074" t="s">
        <v>9065</v>
      </c>
      <c r="Q1074">
        <f t="shared" si="32"/>
        <v>8</v>
      </c>
      <c r="R1074" t="s">
        <v>9066</v>
      </c>
      <c r="S1074" t="s">
        <v>9067</v>
      </c>
    </row>
    <row r="1075" spans="1:19">
      <c r="A1075" t="s">
        <v>9070</v>
      </c>
      <c r="B1075" t="s">
        <v>9071</v>
      </c>
      <c r="C1075" t="str">
        <f>TRIM(LEFT(B1075, FIND(" ",B1075, FIND(" ",B1075, FIND(" ",B1075)+1)+1)))</f>
        <v>Orient Electric Fabrijoy</v>
      </c>
      <c r="D1075" t="s">
        <v>8699</v>
      </c>
      <c r="E1075" s="6" t="str">
        <f t="shared" si="33"/>
        <v>Home&amp;Kitchen</v>
      </c>
      <c r="F1075">
        <v>549</v>
      </c>
      <c r="G1075" s="4">
        <v>1090</v>
      </c>
      <c r="H1075" s="4" t="str">
        <f>IF(Table1[[#This Row],[actual_price]]&lt;200, "&lt;₹200", IF(Table1[[#This Row],[actual_price]]&lt;=500, "₹200–₹500", "&gt;₹500"))</f>
        <v>&gt;₹500</v>
      </c>
      <c r="I1075" s="1">
        <v>0.5</v>
      </c>
      <c r="J1075">
        <v>4.2</v>
      </c>
      <c r="K1075" s="4">
        <v>13029</v>
      </c>
      <c r="L1075" s="13">
        <f>Table1[[#This Row],[rating_count]]*Table1[[#This Row],[actual_price]]</f>
        <v>14201610</v>
      </c>
      <c r="M1075" t="s">
        <v>9072</v>
      </c>
      <c r="N1075" t="s">
        <v>9073</v>
      </c>
      <c r="O1075" t="s">
        <v>9074</v>
      </c>
      <c r="P1075" t="s">
        <v>9075</v>
      </c>
      <c r="Q1075">
        <f t="shared" si="32"/>
        <v>8</v>
      </c>
      <c r="R1075" t="s">
        <v>9076</v>
      </c>
      <c r="S1075" t="s">
        <v>9077</v>
      </c>
    </row>
    <row r="1076" spans="1:19">
      <c r="A1076" t="s">
        <v>9080</v>
      </c>
      <c r="B1076" t="s">
        <v>9081</v>
      </c>
      <c r="C1076" t="str">
        <f>TRIM(LEFT(B1076, FIND(" ",B1076, FIND(" ",B1076, FIND(" ",B1076)+1)+1)))</f>
        <v>Lifelong LLFH921 Regalia</v>
      </c>
      <c r="D1076" t="s">
        <v>8563</v>
      </c>
      <c r="E1076" s="6" t="str">
        <f t="shared" si="33"/>
        <v>Home&amp;Kitchen</v>
      </c>
      <c r="F1076">
        <v>899</v>
      </c>
      <c r="G1076" s="4">
        <v>2000</v>
      </c>
      <c r="H1076" s="4" t="str">
        <f>IF(Table1[[#This Row],[actual_price]]&lt;200, "&lt;₹200", IF(Table1[[#This Row],[actual_price]]&lt;=500, "₹200–₹500", "&gt;₹500"))</f>
        <v>&gt;₹500</v>
      </c>
      <c r="I1076" s="1">
        <v>0.55000000000000004</v>
      </c>
      <c r="J1076">
        <v>3.6</v>
      </c>
      <c r="K1076" s="4">
        <v>291</v>
      </c>
      <c r="L1076" s="13">
        <f>Table1[[#This Row],[rating_count]]*Table1[[#This Row],[actual_price]]</f>
        <v>582000</v>
      </c>
      <c r="M1076" t="s">
        <v>9082</v>
      </c>
      <c r="N1076" t="s">
        <v>9083</v>
      </c>
      <c r="O1076" t="s">
        <v>9084</v>
      </c>
      <c r="P1076" t="s">
        <v>9085</v>
      </c>
      <c r="Q1076">
        <f t="shared" si="32"/>
        <v>8</v>
      </c>
      <c r="R1076" t="s">
        <v>9086</v>
      </c>
      <c r="S1076" t="s">
        <v>9087</v>
      </c>
    </row>
    <row r="1077" spans="1:19">
      <c r="A1077" t="s">
        <v>9090</v>
      </c>
      <c r="B1077" t="s">
        <v>9091</v>
      </c>
      <c r="C1077" t="str">
        <f>TRIM(LEFT(B1077, FIND(" ",B1077, FIND(" ",B1077, FIND(" ",B1077)+1)+1)))</f>
        <v>Philips GC181 Heavy</v>
      </c>
      <c r="D1077" t="s">
        <v>8699</v>
      </c>
      <c r="E1077" s="6" t="str">
        <f t="shared" si="33"/>
        <v>Home&amp;Kitchen</v>
      </c>
      <c r="F1077" s="2">
        <v>1321</v>
      </c>
      <c r="G1077" s="4">
        <v>1545</v>
      </c>
      <c r="H1077" s="4" t="str">
        <f>IF(Table1[[#This Row],[actual_price]]&lt;200, "&lt;₹200", IF(Table1[[#This Row],[actual_price]]&lt;=500, "₹200–₹500", "&gt;₹500"))</f>
        <v>&gt;₹500</v>
      </c>
      <c r="I1077" s="1">
        <v>0.14000000000000001</v>
      </c>
      <c r="J1077">
        <v>4.3</v>
      </c>
      <c r="K1077" s="4">
        <v>15453</v>
      </c>
      <c r="L1077" s="13">
        <f>Table1[[#This Row],[rating_count]]*Table1[[#This Row],[actual_price]]</f>
        <v>23874885</v>
      </c>
      <c r="M1077" t="s">
        <v>9092</v>
      </c>
      <c r="N1077" t="s">
        <v>9093</v>
      </c>
      <c r="O1077" t="s">
        <v>9094</v>
      </c>
      <c r="P1077" t="s">
        <v>9095</v>
      </c>
      <c r="Q1077">
        <f t="shared" si="32"/>
        <v>8</v>
      </c>
      <c r="R1077" t="s">
        <v>9096</v>
      </c>
      <c r="S1077" t="s">
        <v>9097</v>
      </c>
    </row>
    <row r="1078" spans="1:19">
      <c r="A1078" t="s">
        <v>9100</v>
      </c>
      <c r="B1078" t="s">
        <v>9101</v>
      </c>
      <c r="C1078" t="str">
        <f>TRIM(LEFT(B1078, FIND(" ",B1078, FIND(" ",B1078, FIND(" ",B1078)+1)+1)))</f>
        <v>Bulfyss USB Rechargeable</v>
      </c>
      <c r="D1078" t="s">
        <v>8574</v>
      </c>
      <c r="E1078" s="6" t="str">
        <f t="shared" si="33"/>
        <v>Home&amp;Kitchen</v>
      </c>
      <c r="F1078" s="2">
        <v>1099</v>
      </c>
      <c r="G1078" s="4">
        <v>1999</v>
      </c>
      <c r="H1078" s="4" t="str">
        <f>IF(Table1[[#This Row],[actual_price]]&lt;200, "&lt;₹200", IF(Table1[[#This Row],[actual_price]]&lt;=500, "₹200–₹500", "&gt;₹500"))</f>
        <v>&gt;₹500</v>
      </c>
      <c r="I1078" s="1">
        <v>0.45</v>
      </c>
      <c r="J1078">
        <v>4</v>
      </c>
      <c r="K1078" s="4">
        <v>604</v>
      </c>
      <c r="L1078" s="13">
        <f>Table1[[#This Row],[rating_count]]*Table1[[#This Row],[actual_price]]</f>
        <v>1207396</v>
      </c>
      <c r="M1078" t="s">
        <v>9102</v>
      </c>
      <c r="N1078" t="s">
        <v>9103</v>
      </c>
      <c r="O1078" t="s">
        <v>9104</v>
      </c>
      <c r="P1078" t="s">
        <v>9105</v>
      </c>
      <c r="Q1078">
        <f t="shared" si="32"/>
        <v>8</v>
      </c>
      <c r="R1078" t="s">
        <v>9106</v>
      </c>
      <c r="S1078" t="s">
        <v>9107</v>
      </c>
    </row>
    <row r="1079" spans="1:19">
      <c r="A1079" t="s">
        <v>9110</v>
      </c>
      <c r="B1079" t="s">
        <v>9111</v>
      </c>
      <c r="C1079" t="str">
        <f>TRIM(LEFT(B1079, FIND(" ",B1079, FIND(" ",B1079, FIND(" ",B1079)+1)+1)))</f>
        <v>Bajaj DX-7 1000W</v>
      </c>
      <c r="D1079" t="s">
        <v>8699</v>
      </c>
      <c r="E1079" s="6" t="str">
        <f t="shared" si="33"/>
        <v>Home&amp;Kitchen</v>
      </c>
      <c r="F1079">
        <v>775</v>
      </c>
      <c r="G1079" s="4">
        <v>875</v>
      </c>
      <c r="H1079" s="4" t="str">
        <f>IF(Table1[[#This Row],[actual_price]]&lt;200, "&lt;₹200", IF(Table1[[#This Row],[actual_price]]&lt;=500, "₹200–₹500", "&gt;₹500"))</f>
        <v>&gt;₹500</v>
      </c>
      <c r="I1079" s="1">
        <v>0.11</v>
      </c>
      <c r="J1079">
        <v>4.2</v>
      </c>
      <c r="K1079" s="4">
        <v>46647</v>
      </c>
      <c r="L1079" s="13">
        <f>Table1[[#This Row],[rating_count]]*Table1[[#This Row],[actual_price]]</f>
        <v>40816125</v>
      </c>
      <c r="M1079" t="s">
        <v>9112</v>
      </c>
      <c r="N1079" t="s">
        <v>9113</v>
      </c>
      <c r="O1079" t="s">
        <v>9114</v>
      </c>
      <c r="P1079" t="s">
        <v>9115</v>
      </c>
      <c r="Q1079">
        <f t="shared" si="32"/>
        <v>8</v>
      </c>
      <c r="R1079" t="s">
        <v>9116</v>
      </c>
      <c r="S1079" t="s">
        <v>9117</v>
      </c>
    </row>
    <row r="1080" spans="1:19">
      <c r="A1080" t="s">
        <v>9120</v>
      </c>
      <c r="B1080" t="s">
        <v>9121</v>
      </c>
      <c r="C1080" t="str">
        <f>TRIM(LEFT(B1080, FIND(" ",B1080, FIND(" ",B1080, FIND(" ",B1080)+1)+1)))</f>
        <v>Bajaj New Shakti</v>
      </c>
      <c r="D1080" t="s">
        <v>8773</v>
      </c>
      <c r="E1080" s="6" t="str">
        <f t="shared" si="33"/>
        <v>Home&amp;Kitchen</v>
      </c>
      <c r="F1080" s="2">
        <v>6299</v>
      </c>
      <c r="G1080" s="4">
        <v>15270</v>
      </c>
      <c r="H1080" s="4" t="str">
        <f>IF(Table1[[#This Row],[actual_price]]&lt;200, "&lt;₹200", IF(Table1[[#This Row],[actual_price]]&lt;=500, "₹200–₹500", "&gt;₹500"))</f>
        <v>&gt;₹500</v>
      </c>
      <c r="I1080" s="1">
        <v>0.59</v>
      </c>
      <c r="J1080">
        <v>4.0999999999999996</v>
      </c>
      <c r="K1080" s="4">
        <v>3233</v>
      </c>
      <c r="L1080" s="13">
        <f>Table1[[#This Row],[rating_count]]*Table1[[#This Row],[actual_price]]</f>
        <v>49367910</v>
      </c>
      <c r="M1080" t="s">
        <v>9122</v>
      </c>
      <c r="N1080" t="s">
        <v>9123</v>
      </c>
      <c r="O1080" t="s">
        <v>9124</v>
      </c>
      <c r="P1080" t="s">
        <v>9125</v>
      </c>
      <c r="Q1080">
        <f t="shared" si="32"/>
        <v>8</v>
      </c>
      <c r="R1080" t="s">
        <v>9126</v>
      </c>
      <c r="S1080" t="s">
        <v>9127</v>
      </c>
    </row>
    <row r="1081" spans="1:19">
      <c r="A1081" t="s">
        <v>9130</v>
      </c>
      <c r="B1081" t="s">
        <v>9131</v>
      </c>
      <c r="C1081" t="str">
        <f>TRIM(LEFT(B1081, FIND(" ",B1081, FIND(" ",B1081, FIND(" ",B1081)+1)+1)))</f>
        <v>PHILIPS Handheld Garment</v>
      </c>
      <c r="D1081" t="s">
        <v>8897</v>
      </c>
      <c r="E1081" s="6" t="str">
        <f t="shared" si="33"/>
        <v>Home&amp;Kitchen</v>
      </c>
      <c r="F1081" s="2">
        <v>3190</v>
      </c>
      <c r="G1081" s="4">
        <v>4195</v>
      </c>
      <c r="H1081" s="4" t="str">
        <f>IF(Table1[[#This Row],[actual_price]]&lt;200, "&lt;₹200", IF(Table1[[#This Row],[actual_price]]&lt;=500, "₹200–₹500", "&gt;₹500"))</f>
        <v>&gt;₹500</v>
      </c>
      <c r="I1081" s="1">
        <v>0.24</v>
      </c>
      <c r="J1081">
        <v>4</v>
      </c>
      <c r="K1081" s="4">
        <v>1282</v>
      </c>
      <c r="L1081" s="13">
        <f>Table1[[#This Row],[rating_count]]*Table1[[#This Row],[actual_price]]</f>
        <v>5377990</v>
      </c>
      <c r="M1081" t="s">
        <v>9132</v>
      </c>
      <c r="N1081" t="s">
        <v>9133</v>
      </c>
      <c r="O1081" t="s">
        <v>9134</v>
      </c>
      <c r="P1081" t="s">
        <v>9135</v>
      </c>
      <c r="Q1081">
        <f t="shared" si="32"/>
        <v>8</v>
      </c>
      <c r="R1081" t="s">
        <v>9136</v>
      </c>
      <c r="S1081" t="s">
        <v>9137</v>
      </c>
    </row>
    <row r="1082" spans="1:19">
      <c r="A1082" t="s">
        <v>9140</v>
      </c>
      <c r="B1082" t="s">
        <v>9141</v>
      </c>
      <c r="C1082" t="str">
        <f>TRIM(LEFT(B1082, FIND(" ",B1082, FIND(" ",B1082, FIND(" ",B1082)+1)+1)))</f>
        <v>Room Heater Warmer</v>
      </c>
      <c r="D1082" t="s">
        <v>8552</v>
      </c>
      <c r="E1082" s="6" t="str">
        <f t="shared" si="33"/>
        <v>Home&amp;Kitchen</v>
      </c>
      <c r="F1082">
        <v>799</v>
      </c>
      <c r="G1082" s="4">
        <v>1989</v>
      </c>
      <c r="H1082" s="4" t="str">
        <f>IF(Table1[[#This Row],[actual_price]]&lt;200, "&lt;₹200", IF(Table1[[#This Row],[actual_price]]&lt;=500, "₹200–₹500", "&gt;₹500"))</f>
        <v>&gt;₹500</v>
      </c>
      <c r="I1082" s="1">
        <v>0.6</v>
      </c>
      <c r="J1082">
        <v>4.3</v>
      </c>
      <c r="K1082" s="4">
        <v>70</v>
      </c>
      <c r="L1082" s="13">
        <f>Table1[[#This Row],[rating_count]]*Table1[[#This Row],[actual_price]]</f>
        <v>139230</v>
      </c>
      <c r="M1082" t="s">
        <v>9142</v>
      </c>
      <c r="N1082" t="s">
        <v>9143</v>
      </c>
      <c r="O1082" t="s">
        <v>9144</v>
      </c>
      <c r="P1082" t="s">
        <v>9145</v>
      </c>
      <c r="Q1082">
        <f t="shared" si="32"/>
        <v>8</v>
      </c>
      <c r="R1082" t="s">
        <v>9146</v>
      </c>
      <c r="S1082" t="s">
        <v>9147</v>
      </c>
    </row>
    <row r="1083" spans="1:19">
      <c r="A1083" t="s">
        <v>9150</v>
      </c>
      <c r="B1083" t="s">
        <v>9151</v>
      </c>
      <c r="C1083" t="str">
        <f>TRIM(LEFT(B1083, FIND(" ",B1083, FIND(" ",B1083, FIND(" ",B1083)+1)+1)))</f>
        <v>Wonderchef Nutri-blend Mixer,</v>
      </c>
      <c r="D1083" t="s">
        <v>8938</v>
      </c>
      <c r="E1083" s="6" t="str">
        <f t="shared" si="33"/>
        <v>Home&amp;Kitchen</v>
      </c>
      <c r="F1083" s="2">
        <v>2699</v>
      </c>
      <c r="G1083" s="4">
        <v>5000</v>
      </c>
      <c r="H1083" s="4" t="str">
        <f>IF(Table1[[#This Row],[actual_price]]&lt;200, "&lt;₹200", IF(Table1[[#This Row],[actual_price]]&lt;=500, "₹200–₹500", "&gt;₹500"))</f>
        <v>&gt;₹500</v>
      </c>
      <c r="I1083" s="1">
        <v>0.46</v>
      </c>
      <c r="J1083">
        <v>4</v>
      </c>
      <c r="K1083" s="4">
        <v>26164</v>
      </c>
      <c r="L1083" s="13">
        <f>Table1[[#This Row],[rating_count]]*Table1[[#This Row],[actual_price]]</f>
        <v>130820000</v>
      </c>
      <c r="M1083" t="s">
        <v>9152</v>
      </c>
      <c r="N1083" t="s">
        <v>9153</v>
      </c>
      <c r="O1083" t="s">
        <v>9154</v>
      </c>
      <c r="P1083" t="s">
        <v>9155</v>
      </c>
      <c r="Q1083">
        <f t="shared" si="32"/>
        <v>8</v>
      </c>
      <c r="R1083" t="s">
        <v>9156</v>
      </c>
      <c r="S1083" t="s">
        <v>9157</v>
      </c>
    </row>
    <row r="1084" spans="1:19">
      <c r="A1084" t="s">
        <v>9160</v>
      </c>
      <c r="B1084" t="s">
        <v>9161</v>
      </c>
      <c r="C1084" t="str">
        <f>TRIM(LEFT(B1084, FIND(" ",B1084, FIND(" ",B1084, FIND(" ",B1084)+1)+1)))</f>
        <v>USHA Armor AR1100WB</v>
      </c>
      <c r="D1084" t="s">
        <v>8699</v>
      </c>
      <c r="E1084" s="6" t="str">
        <f t="shared" si="33"/>
        <v>Home&amp;Kitchen</v>
      </c>
      <c r="F1084">
        <v>599</v>
      </c>
      <c r="G1084" s="4">
        <v>990</v>
      </c>
      <c r="H1084" s="4" t="str">
        <f>IF(Table1[[#This Row],[actual_price]]&lt;200, "&lt;₹200", IF(Table1[[#This Row],[actual_price]]&lt;=500, "₹200–₹500", "&gt;₹500"))</f>
        <v>&gt;₹500</v>
      </c>
      <c r="I1084" s="1">
        <v>0.39</v>
      </c>
      <c r="J1084">
        <v>3.9</v>
      </c>
      <c r="K1084" s="4">
        <v>16166</v>
      </c>
      <c r="L1084" s="13">
        <f>Table1[[#This Row],[rating_count]]*Table1[[#This Row],[actual_price]]</f>
        <v>16004340</v>
      </c>
      <c r="M1084" t="s">
        <v>9162</v>
      </c>
      <c r="N1084" t="s">
        <v>9163</v>
      </c>
      <c r="O1084" t="s">
        <v>9164</v>
      </c>
      <c r="P1084" t="s">
        <v>9165</v>
      </c>
      <c r="Q1084">
        <f t="shared" si="32"/>
        <v>8</v>
      </c>
      <c r="R1084" t="s">
        <v>9166</v>
      </c>
      <c r="S1084" t="s">
        <v>9167</v>
      </c>
    </row>
    <row r="1085" spans="1:19">
      <c r="A1085" t="s">
        <v>9170</v>
      </c>
      <c r="B1085" t="s">
        <v>9171</v>
      </c>
      <c r="C1085" t="str">
        <f>TRIM(LEFT(B1085, FIND(" ",B1085, FIND(" ",B1085, FIND(" ",B1085)+1)+1)))</f>
        <v>Butterfly EKN 1.5-Litre</v>
      </c>
      <c r="D1085" t="s">
        <v>8762</v>
      </c>
      <c r="E1085" s="6" t="str">
        <f t="shared" si="33"/>
        <v>Home&amp;Kitchen</v>
      </c>
      <c r="F1085">
        <v>749</v>
      </c>
      <c r="G1085" s="4">
        <v>1111</v>
      </c>
      <c r="H1085" s="4" t="str">
        <f>IF(Table1[[#This Row],[actual_price]]&lt;200, "&lt;₹200", IF(Table1[[#This Row],[actual_price]]&lt;=500, "₹200–₹500", "&gt;₹500"))</f>
        <v>&gt;₹500</v>
      </c>
      <c r="I1085" s="1">
        <v>0.33</v>
      </c>
      <c r="J1085">
        <v>4.2</v>
      </c>
      <c r="K1085" s="4">
        <v>35693</v>
      </c>
      <c r="L1085" s="13">
        <f>Table1[[#This Row],[rating_count]]*Table1[[#This Row],[actual_price]]</f>
        <v>39654923</v>
      </c>
      <c r="M1085" t="s">
        <v>9172</v>
      </c>
      <c r="N1085" t="s">
        <v>9173</v>
      </c>
      <c r="O1085" t="s">
        <v>9174</v>
      </c>
      <c r="P1085" t="s">
        <v>9175</v>
      </c>
      <c r="Q1085">
        <f t="shared" si="32"/>
        <v>8</v>
      </c>
      <c r="R1085" t="s">
        <v>9176</v>
      </c>
      <c r="S1085" t="s">
        <v>9177</v>
      </c>
    </row>
    <row r="1086" spans="1:19">
      <c r="A1086" t="s">
        <v>9180</v>
      </c>
      <c r="B1086" t="s">
        <v>9181</v>
      </c>
      <c r="C1086" t="str">
        <f>TRIM(LEFT(B1086, FIND(" ",B1086, FIND(" ",B1086, FIND(" ",B1086)+1)+1)))</f>
        <v>Crompton Arno Neo</v>
      </c>
      <c r="D1086" t="s">
        <v>8773</v>
      </c>
      <c r="E1086" s="6" t="str">
        <f t="shared" si="33"/>
        <v>Home&amp;Kitchen</v>
      </c>
      <c r="F1086" s="2">
        <v>6199</v>
      </c>
      <c r="G1086" s="4">
        <v>10400</v>
      </c>
      <c r="H1086" s="4" t="str">
        <f>IF(Table1[[#This Row],[actual_price]]&lt;200, "&lt;₹200", IF(Table1[[#This Row],[actual_price]]&lt;=500, "₹200–₹500", "&gt;₹500"))</f>
        <v>&gt;₹500</v>
      </c>
      <c r="I1086" s="1">
        <v>0.4</v>
      </c>
      <c r="J1086">
        <v>4.0999999999999996</v>
      </c>
      <c r="K1086" s="4">
        <v>14391</v>
      </c>
      <c r="L1086" s="13">
        <f>Table1[[#This Row],[rating_count]]*Table1[[#This Row],[actual_price]]</f>
        <v>149666400</v>
      </c>
      <c r="M1086" t="s">
        <v>9182</v>
      </c>
      <c r="N1086" t="s">
        <v>9183</v>
      </c>
      <c r="O1086" t="s">
        <v>9184</v>
      </c>
      <c r="P1086" t="s">
        <v>9185</v>
      </c>
      <c r="Q1086">
        <f t="shared" si="32"/>
        <v>8</v>
      </c>
      <c r="R1086" t="s">
        <v>9186</v>
      </c>
      <c r="S1086" t="s">
        <v>9187</v>
      </c>
    </row>
    <row r="1087" spans="1:19">
      <c r="A1087" t="s">
        <v>9190</v>
      </c>
      <c r="B1087" t="s">
        <v>9191</v>
      </c>
      <c r="C1087" t="str">
        <f>TRIM(LEFT(B1087, FIND(" ",B1087, FIND(" ",B1087, FIND(" ",B1087)+1)+1)))</f>
        <v>Borosil Chef Delite</v>
      </c>
      <c r="D1087" t="s">
        <v>9192</v>
      </c>
      <c r="E1087" s="6" t="str">
        <f t="shared" si="33"/>
        <v>Home&amp;Kitchen</v>
      </c>
      <c r="F1087" s="2">
        <v>1819</v>
      </c>
      <c r="G1087" s="4">
        <v>2490</v>
      </c>
      <c r="H1087" s="4" t="str">
        <f>IF(Table1[[#This Row],[actual_price]]&lt;200, "&lt;₹200", IF(Table1[[#This Row],[actual_price]]&lt;=500, "₹200–₹500", "&gt;₹500"))</f>
        <v>&gt;₹500</v>
      </c>
      <c r="I1087" s="1">
        <v>0.27</v>
      </c>
      <c r="J1087">
        <v>4.4000000000000004</v>
      </c>
      <c r="K1087" s="4">
        <v>7946</v>
      </c>
      <c r="L1087" s="13">
        <f>Table1[[#This Row],[rating_count]]*Table1[[#This Row],[actual_price]]</f>
        <v>19785540</v>
      </c>
      <c r="M1087" t="s">
        <v>9193</v>
      </c>
      <c r="N1087" t="s">
        <v>9194</v>
      </c>
      <c r="O1087" t="s">
        <v>9195</v>
      </c>
      <c r="P1087" t="s">
        <v>9196</v>
      </c>
      <c r="Q1087">
        <f t="shared" si="32"/>
        <v>8</v>
      </c>
      <c r="R1087" t="s">
        <v>9197</v>
      </c>
      <c r="S1087" t="s">
        <v>9198</v>
      </c>
    </row>
    <row r="1088" spans="1:19">
      <c r="A1088" t="s">
        <v>9201</v>
      </c>
      <c r="B1088" t="s">
        <v>9202</v>
      </c>
      <c r="C1088" t="str">
        <f>TRIM(LEFT(B1088, FIND(" ",B1088, FIND(" ",B1088, FIND(" ",B1088)+1)+1)))</f>
        <v>KENT 16055 Amaze</v>
      </c>
      <c r="D1088" t="s">
        <v>8762</v>
      </c>
      <c r="E1088" s="6" t="str">
        <f t="shared" si="33"/>
        <v>Home&amp;Kitchen</v>
      </c>
      <c r="F1088" s="2">
        <v>1199</v>
      </c>
      <c r="G1088" s="4">
        <v>1900</v>
      </c>
      <c r="H1088" s="4" t="str">
        <f>IF(Table1[[#This Row],[actual_price]]&lt;200, "&lt;₹200", IF(Table1[[#This Row],[actual_price]]&lt;=500, "₹200–₹500", "&gt;₹500"))</f>
        <v>&gt;₹500</v>
      </c>
      <c r="I1088" s="1">
        <v>0.37</v>
      </c>
      <c r="J1088">
        <v>4</v>
      </c>
      <c r="K1088" s="4">
        <v>1765</v>
      </c>
      <c r="L1088" s="13">
        <f>Table1[[#This Row],[rating_count]]*Table1[[#This Row],[actual_price]]</f>
        <v>3353500</v>
      </c>
      <c r="M1088" t="s">
        <v>9203</v>
      </c>
      <c r="N1088" t="s">
        <v>9204</v>
      </c>
      <c r="O1088" t="s">
        <v>9205</v>
      </c>
      <c r="P1088" t="s">
        <v>9206</v>
      </c>
      <c r="Q1088">
        <f t="shared" si="32"/>
        <v>8</v>
      </c>
      <c r="R1088" t="s">
        <v>9207</v>
      </c>
      <c r="S1088" t="s">
        <v>9208</v>
      </c>
    </row>
    <row r="1089" spans="1:19">
      <c r="A1089" t="s">
        <v>9211</v>
      </c>
      <c r="B1089" t="s">
        <v>9212</v>
      </c>
      <c r="C1089" t="str">
        <f>TRIM(LEFT(B1089, FIND(" ",B1089, FIND(" ",B1089, FIND(" ",B1089)+1)+1)))</f>
        <v>Prestige IRIS Plus</v>
      </c>
      <c r="D1089" t="s">
        <v>8710</v>
      </c>
      <c r="E1089" s="6" t="str">
        <f t="shared" si="33"/>
        <v>Home&amp;Kitchen</v>
      </c>
      <c r="F1089" s="2">
        <v>3249</v>
      </c>
      <c r="G1089" s="4">
        <v>6295</v>
      </c>
      <c r="H1089" s="4" t="str">
        <f>IF(Table1[[#This Row],[actual_price]]&lt;200, "&lt;₹200", IF(Table1[[#This Row],[actual_price]]&lt;=500, "₹200–₹500", "&gt;₹500"))</f>
        <v>&gt;₹500</v>
      </c>
      <c r="I1089" s="1">
        <v>0.48</v>
      </c>
      <c r="J1089">
        <v>3.8</v>
      </c>
      <c r="K1089" s="4">
        <v>14062</v>
      </c>
      <c r="L1089" s="13">
        <f>Table1[[#This Row],[rating_count]]*Table1[[#This Row],[actual_price]]</f>
        <v>88520290</v>
      </c>
      <c r="M1089" t="s">
        <v>9213</v>
      </c>
      <c r="N1089" t="s">
        <v>9214</v>
      </c>
      <c r="O1089" t="s">
        <v>9215</v>
      </c>
      <c r="P1089" t="s">
        <v>9216</v>
      </c>
      <c r="Q1089">
        <f t="shared" si="32"/>
        <v>8</v>
      </c>
      <c r="R1089" t="s">
        <v>9217</v>
      </c>
      <c r="S1089" t="s">
        <v>9218</v>
      </c>
    </row>
    <row r="1090" spans="1:19">
      <c r="A1090" t="s">
        <v>9221</v>
      </c>
      <c r="B1090" t="s">
        <v>9222</v>
      </c>
      <c r="C1090" t="str">
        <f>TRIM(LEFT(B1090, FIND(" ",B1090, FIND(" ",B1090, FIND(" ",B1090)+1)+1)))</f>
        <v>Simxen Egg Boiler</v>
      </c>
      <c r="D1090" t="s">
        <v>9030</v>
      </c>
      <c r="E1090" s="6" t="str">
        <f t="shared" si="33"/>
        <v>Home&amp;Kitchen</v>
      </c>
      <c r="F1090">
        <v>349</v>
      </c>
      <c r="G1090" s="4">
        <v>999</v>
      </c>
      <c r="H1090" s="4" t="str">
        <f>IF(Table1[[#This Row],[actual_price]]&lt;200, "&lt;₹200", IF(Table1[[#This Row],[actual_price]]&lt;=500, "₹200–₹500", "&gt;₹500"))</f>
        <v>&gt;₹500</v>
      </c>
      <c r="I1090" s="1">
        <v>0.65</v>
      </c>
      <c r="J1090">
        <v>4</v>
      </c>
      <c r="K1090" s="4">
        <v>15646</v>
      </c>
      <c r="L1090" s="13">
        <f>Table1[[#This Row],[rating_count]]*Table1[[#This Row],[actual_price]]</f>
        <v>15630354</v>
      </c>
      <c r="M1090" t="s">
        <v>9223</v>
      </c>
      <c r="N1090" t="s">
        <v>9224</v>
      </c>
      <c r="O1090" t="s">
        <v>9225</v>
      </c>
      <c r="P1090" t="s">
        <v>9226</v>
      </c>
      <c r="Q1090">
        <f t="shared" ref="Q1090:Q1153" si="34">IF(P1090="",0,LEN(O1090)-LEN(SUBSTITUTE(O1090,",",""))+1)</f>
        <v>8</v>
      </c>
      <c r="R1090" t="s">
        <v>9227</v>
      </c>
      <c r="S1090" t="s">
        <v>9228</v>
      </c>
    </row>
    <row r="1091" spans="1:19">
      <c r="A1091" t="s">
        <v>9231</v>
      </c>
      <c r="B1091" t="s">
        <v>9232</v>
      </c>
      <c r="C1091" t="str">
        <f>TRIM(LEFT(B1091, FIND(" ",B1091, FIND(" ",B1091, FIND(" ",B1091)+1)+1)))</f>
        <v>Amazon Basics 2000/1000</v>
      </c>
      <c r="D1091" t="s">
        <v>8563</v>
      </c>
      <c r="E1091" s="6" t="str">
        <f t="shared" ref="E1091:E1154" si="35">LEFT(D1091, FIND("|", D1091 &amp; "|") - 1)</f>
        <v>Home&amp;Kitchen</v>
      </c>
      <c r="F1091" s="2">
        <v>1049</v>
      </c>
      <c r="G1091" s="4">
        <v>1699</v>
      </c>
      <c r="H1091" s="4" t="str">
        <f>IF(Table1[[#This Row],[actual_price]]&lt;200, "&lt;₹200", IF(Table1[[#This Row],[actual_price]]&lt;=500, "₹200–₹500", "&gt;₹500"))</f>
        <v>&gt;₹500</v>
      </c>
      <c r="I1091" s="1">
        <v>0.38</v>
      </c>
      <c r="J1091">
        <v>3.1</v>
      </c>
      <c r="K1091" s="4">
        <v>111</v>
      </c>
      <c r="L1091" s="13">
        <f>Table1[[#This Row],[rating_count]]*Table1[[#This Row],[actual_price]]</f>
        <v>188589</v>
      </c>
      <c r="M1091" t="s">
        <v>9233</v>
      </c>
      <c r="N1091" t="s">
        <v>9234</v>
      </c>
      <c r="O1091" t="s">
        <v>9235</v>
      </c>
      <c r="P1091" t="s">
        <v>9236</v>
      </c>
      <c r="Q1091">
        <f t="shared" si="34"/>
        <v>8</v>
      </c>
      <c r="R1091" t="s">
        <v>9237</v>
      </c>
      <c r="S1091" t="s">
        <v>9238</v>
      </c>
    </row>
    <row r="1092" spans="1:19">
      <c r="A1092" t="s">
        <v>9241</v>
      </c>
      <c r="B1092" t="s">
        <v>9242</v>
      </c>
      <c r="C1092" t="str">
        <f>TRIM(LEFT(B1092, FIND(" ",B1092, FIND(" ",B1092, FIND(" ",B1092)+1)+1)))</f>
        <v>HealthSense Weight Machine</v>
      </c>
      <c r="D1092" t="s">
        <v>9243</v>
      </c>
      <c r="E1092" s="6" t="str">
        <f t="shared" si="35"/>
        <v>Home&amp;Kitchen</v>
      </c>
      <c r="F1092">
        <v>799</v>
      </c>
      <c r="G1092" s="4">
        <v>1500</v>
      </c>
      <c r="H1092" s="4" t="str">
        <f>IF(Table1[[#This Row],[actual_price]]&lt;200, "&lt;₹200", IF(Table1[[#This Row],[actual_price]]&lt;=500, "₹200–₹500", "&gt;₹500"))</f>
        <v>&gt;₹500</v>
      </c>
      <c r="I1092" s="1">
        <v>0.47</v>
      </c>
      <c r="J1092">
        <v>4.3</v>
      </c>
      <c r="K1092" s="4">
        <v>9695</v>
      </c>
      <c r="L1092" s="13">
        <f>Table1[[#This Row],[rating_count]]*Table1[[#This Row],[actual_price]]</f>
        <v>14542500</v>
      </c>
      <c r="M1092" t="s">
        <v>9244</v>
      </c>
      <c r="N1092" t="s">
        <v>9245</v>
      </c>
      <c r="O1092" t="s">
        <v>9246</v>
      </c>
      <c r="P1092" t="s">
        <v>9247</v>
      </c>
      <c r="Q1092">
        <f t="shared" si="34"/>
        <v>8</v>
      </c>
      <c r="R1092" t="s">
        <v>9248</v>
      </c>
      <c r="S1092" t="s">
        <v>9249</v>
      </c>
    </row>
    <row r="1093" spans="1:19">
      <c r="A1093" t="s">
        <v>9252</v>
      </c>
      <c r="B1093" t="s">
        <v>9253</v>
      </c>
      <c r="C1093" t="str">
        <f>TRIM(LEFT(B1093, FIND(" ",B1093, FIND(" ",B1093, FIND(" ",B1093)+1)+1)))</f>
        <v>Bajaj New Shakti</v>
      </c>
      <c r="D1093" t="s">
        <v>8773</v>
      </c>
      <c r="E1093" s="6" t="str">
        <f t="shared" si="35"/>
        <v>Home&amp;Kitchen</v>
      </c>
      <c r="F1093" s="2">
        <v>4999</v>
      </c>
      <c r="G1093" s="4">
        <v>9650</v>
      </c>
      <c r="H1093" s="4" t="str">
        <f>IF(Table1[[#This Row],[actual_price]]&lt;200, "&lt;₹200", IF(Table1[[#This Row],[actual_price]]&lt;=500, "₹200–₹500", "&gt;₹500"))</f>
        <v>&gt;₹500</v>
      </c>
      <c r="I1093" s="1">
        <v>0.48</v>
      </c>
      <c r="J1093">
        <v>4.2</v>
      </c>
      <c r="K1093" s="4">
        <v>1772</v>
      </c>
      <c r="L1093" s="13">
        <f>Table1[[#This Row],[rating_count]]*Table1[[#This Row],[actual_price]]</f>
        <v>17099800</v>
      </c>
      <c r="M1093" t="s">
        <v>9254</v>
      </c>
      <c r="N1093" t="s">
        <v>9255</v>
      </c>
      <c r="O1093" t="s">
        <v>9256</v>
      </c>
      <c r="P1093" t="s">
        <v>9257</v>
      </c>
      <c r="Q1093">
        <f t="shared" si="34"/>
        <v>8</v>
      </c>
      <c r="R1093" t="s">
        <v>9258</v>
      </c>
      <c r="S1093" t="s">
        <v>9259</v>
      </c>
    </row>
    <row r="1094" spans="1:19">
      <c r="A1094" t="s">
        <v>9262</v>
      </c>
      <c r="B1094" t="s">
        <v>9263</v>
      </c>
      <c r="C1094" t="str">
        <f>TRIM(LEFT(B1094, FIND(" ",B1094, FIND(" ",B1094, FIND(" ",B1094)+1)+1)))</f>
        <v>Bosch Pro 1000W</v>
      </c>
      <c r="D1094" t="s">
        <v>8710</v>
      </c>
      <c r="E1094" s="6" t="str">
        <f t="shared" si="35"/>
        <v>Home&amp;Kitchen</v>
      </c>
      <c r="F1094" s="2">
        <v>6999</v>
      </c>
      <c r="G1094" s="4">
        <v>10590</v>
      </c>
      <c r="H1094" s="4" t="str">
        <f>IF(Table1[[#This Row],[actual_price]]&lt;200, "&lt;₹200", IF(Table1[[#This Row],[actual_price]]&lt;=500, "₹200–₹500", "&gt;₹500"))</f>
        <v>&gt;₹500</v>
      </c>
      <c r="I1094" s="1">
        <v>0.34</v>
      </c>
      <c r="J1094">
        <v>4.4000000000000004</v>
      </c>
      <c r="K1094" s="4">
        <v>11499</v>
      </c>
      <c r="L1094" s="13">
        <f>Table1[[#This Row],[rating_count]]*Table1[[#This Row],[actual_price]]</f>
        <v>121774410</v>
      </c>
      <c r="M1094" t="s">
        <v>9264</v>
      </c>
      <c r="N1094" t="s">
        <v>9265</v>
      </c>
      <c r="O1094" t="s">
        <v>9266</v>
      </c>
      <c r="P1094" t="s">
        <v>9267</v>
      </c>
      <c r="Q1094">
        <f t="shared" si="34"/>
        <v>9</v>
      </c>
      <c r="R1094" t="s">
        <v>9268</v>
      </c>
      <c r="S1094" t="s">
        <v>9269</v>
      </c>
    </row>
    <row r="1095" spans="1:19">
      <c r="A1095" t="s">
        <v>9272</v>
      </c>
      <c r="B1095" t="s">
        <v>9273</v>
      </c>
      <c r="C1095" t="str">
        <f>TRIM(LEFT(B1095, FIND(" ",B1095, FIND(" ",B1095, FIND(" ",B1095)+1)+1)))</f>
        <v>Bulfyss Stainless Steel</v>
      </c>
      <c r="D1095" t="s">
        <v>8585</v>
      </c>
      <c r="E1095" s="6" t="str">
        <f t="shared" si="35"/>
        <v>Home&amp;Kitchen</v>
      </c>
      <c r="F1095">
        <v>799</v>
      </c>
      <c r="G1095" s="4">
        <v>1999</v>
      </c>
      <c r="H1095" s="4" t="str">
        <f>IF(Table1[[#This Row],[actual_price]]&lt;200, "&lt;₹200", IF(Table1[[#This Row],[actual_price]]&lt;=500, "₹200–₹500", "&gt;₹500"))</f>
        <v>&gt;₹500</v>
      </c>
      <c r="I1095" s="1">
        <v>0.6</v>
      </c>
      <c r="J1095">
        <v>4.0999999999999996</v>
      </c>
      <c r="K1095" s="4">
        <v>2162</v>
      </c>
      <c r="L1095" s="13">
        <f>Table1[[#This Row],[rating_count]]*Table1[[#This Row],[actual_price]]</f>
        <v>4321838</v>
      </c>
      <c r="M1095" t="s">
        <v>9274</v>
      </c>
      <c r="N1095" t="s">
        <v>9275</v>
      </c>
      <c r="O1095" t="s">
        <v>9276</v>
      </c>
      <c r="P1095" t="s">
        <v>9277</v>
      </c>
      <c r="Q1095">
        <f t="shared" si="34"/>
        <v>8</v>
      </c>
      <c r="R1095" t="s">
        <v>9278</v>
      </c>
      <c r="S1095" t="s">
        <v>9279</v>
      </c>
    </row>
    <row r="1096" spans="1:19">
      <c r="A1096" t="s">
        <v>9282</v>
      </c>
      <c r="B1096" t="s">
        <v>9283</v>
      </c>
      <c r="C1096" t="str">
        <f>TRIM(LEFT(B1096, FIND(" ",B1096, FIND(" ",B1096, FIND(" ",B1096)+1)+1)))</f>
        <v>VR 18 Pcs</v>
      </c>
      <c r="D1096" t="s">
        <v>9284</v>
      </c>
      <c r="E1096" s="6" t="str">
        <f t="shared" si="35"/>
        <v>Home&amp;Kitchen</v>
      </c>
      <c r="F1096">
        <v>89</v>
      </c>
      <c r="G1096" s="4">
        <v>89</v>
      </c>
      <c r="H1096" s="4" t="str">
        <f>IF(Table1[[#This Row],[actual_price]]&lt;200, "&lt;₹200", IF(Table1[[#This Row],[actual_price]]&lt;=500, "₹200–₹500", "&gt;₹500"))</f>
        <v>&lt;₹200</v>
      </c>
      <c r="I1096" s="1">
        <v>0</v>
      </c>
      <c r="J1096">
        <v>4.2</v>
      </c>
      <c r="K1096" s="4">
        <v>19621</v>
      </c>
      <c r="L1096" s="13">
        <f>Table1[[#This Row],[rating_count]]*Table1[[#This Row],[actual_price]]</f>
        <v>1746269</v>
      </c>
      <c r="M1096" t="s">
        <v>9285</v>
      </c>
      <c r="N1096" t="s">
        <v>9286</v>
      </c>
      <c r="O1096" t="s">
        <v>9287</v>
      </c>
      <c r="P1096" t="s">
        <v>9288</v>
      </c>
      <c r="Q1096">
        <f t="shared" si="34"/>
        <v>8</v>
      </c>
      <c r="R1096" t="s">
        <v>9289</v>
      </c>
      <c r="S1096" t="s">
        <v>9290</v>
      </c>
    </row>
    <row r="1097" spans="1:19">
      <c r="A1097" t="s">
        <v>9293</v>
      </c>
      <c r="B1097" t="s">
        <v>9294</v>
      </c>
      <c r="C1097" t="str">
        <f>TRIM(LEFT(B1097, FIND(" ",B1097, FIND(" ",B1097, FIND(" ",B1097)+1)+1)))</f>
        <v>Orient Electric Apex-FX</v>
      </c>
      <c r="D1097" t="s">
        <v>9295</v>
      </c>
      <c r="E1097" s="6" t="str">
        <f t="shared" si="35"/>
        <v>Home&amp;Kitchen</v>
      </c>
      <c r="F1097" s="2">
        <v>1400</v>
      </c>
      <c r="G1097" s="4">
        <v>2485</v>
      </c>
      <c r="H1097" s="4" t="str">
        <f>IF(Table1[[#This Row],[actual_price]]&lt;200, "&lt;₹200", IF(Table1[[#This Row],[actual_price]]&lt;=500, "₹200–₹500", "&gt;₹500"))</f>
        <v>&gt;₹500</v>
      </c>
      <c r="I1097" s="1">
        <v>0.44</v>
      </c>
      <c r="J1097">
        <v>4.0999999999999996</v>
      </c>
      <c r="K1097" s="4">
        <v>19998</v>
      </c>
      <c r="L1097" s="13">
        <f>Table1[[#This Row],[rating_count]]*Table1[[#This Row],[actual_price]]</f>
        <v>49695030</v>
      </c>
      <c r="M1097" t="s">
        <v>9296</v>
      </c>
      <c r="N1097" t="s">
        <v>9297</v>
      </c>
      <c r="O1097" t="s">
        <v>9298</v>
      </c>
      <c r="P1097" t="s">
        <v>9299</v>
      </c>
      <c r="Q1097">
        <f t="shared" si="34"/>
        <v>8</v>
      </c>
      <c r="R1097" t="s">
        <v>9300</v>
      </c>
      <c r="S1097" t="s">
        <v>9301</v>
      </c>
    </row>
    <row r="1098" spans="1:19">
      <c r="A1098" t="s">
        <v>9304</v>
      </c>
      <c r="B1098" t="s">
        <v>9305</v>
      </c>
      <c r="C1098" t="str">
        <f>TRIM(LEFT(B1098, FIND(" ",B1098, FIND(" ",B1098, FIND(" ",B1098)+1)+1)))</f>
        <v>PrettyKrafts Folding Laundry</v>
      </c>
      <c r="D1098" t="s">
        <v>8886</v>
      </c>
      <c r="E1098" s="6" t="str">
        <f t="shared" si="35"/>
        <v>Home&amp;Kitchen</v>
      </c>
      <c r="F1098">
        <v>355</v>
      </c>
      <c r="G1098" s="4">
        <v>899</v>
      </c>
      <c r="H1098" s="4" t="str">
        <f>IF(Table1[[#This Row],[actual_price]]&lt;200, "&lt;₹200", IF(Table1[[#This Row],[actual_price]]&lt;=500, "₹200–₹500", "&gt;₹500"))</f>
        <v>&gt;₹500</v>
      </c>
      <c r="I1098" s="1">
        <v>0.61</v>
      </c>
      <c r="J1098">
        <v>4.0999999999999996</v>
      </c>
      <c r="K1098" s="4">
        <v>1051</v>
      </c>
      <c r="L1098" s="13">
        <f>Table1[[#This Row],[rating_count]]*Table1[[#This Row],[actual_price]]</f>
        <v>944849</v>
      </c>
      <c r="M1098" t="s">
        <v>9306</v>
      </c>
      <c r="N1098" t="s">
        <v>9307</v>
      </c>
      <c r="O1098" t="s">
        <v>9308</v>
      </c>
      <c r="P1098" t="s">
        <v>9309</v>
      </c>
      <c r="Q1098">
        <f t="shared" si="34"/>
        <v>8</v>
      </c>
      <c r="R1098" t="s">
        <v>9310</v>
      </c>
      <c r="S1098" t="s">
        <v>9311</v>
      </c>
    </row>
    <row r="1099" spans="1:19">
      <c r="A1099" t="s">
        <v>9314</v>
      </c>
      <c r="B1099" t="s">
        <v>9315</v>
      </c>
      <c r="C1099" t="str">
        <f>TRIM(LEFT(B1099, FIND(" ",B1099, FIND(" ",B1099, FIND(" ",B1099)+1)+1)))</f>
        <v>Bajaj Majesty RX11</v>
      </c>
      <c r="D1099" t="s">
        <v>8552</v>
      </c>
      <c r="E1099" s="6" t="str">
        <f t="shared" si="35"/>
        <v>Home&amp;Kitchen</v>
      </c>
      <c r="F1099" s="2">
        <v>2169</v>
      </c>
      <c r="G1099" s="4">
        <v>3279</v>
      </c>
      <c r="H1099" s="4" t="str">
        <f>IF(Table1[[#This Row],[actual_price]]&lt;200, "&lt;₹200", IF(Table1[[#This Row],[actual_price]]&lt;=500, "₹200–₹500", "&gt;₹500"))</f>
        <v>&gt;₹500</v>
      </c>
      <c r="I1099" s="1">
        <v>0.34</v>
      </c>
      <c r="J1099">
        <v>4.0999999999999996</v>
      </c>
      <c r="K1099" s="4">
        <v>1716</v>
      </c>
      <c r="L1099" s="13">
        <f>Table1[[#This Row],[rating_count]]*Table1[[#This Row],[actual_price]]</f>
        <v>5626764</v>
      </c>
      <c r="M1099" t="s">
        <v>9316</v>
      </c>
      <c r="N1099" t="s">
        <v>9317</v>
      </c>
      <c r="O1099" t="s">
        <v>9318</v>
      </c>
      <c r="P1099" t="s">
        <v>9319</v>
      </c>
      <c r="Q1099">
        <f t="shared" si="34"/>
        <v>8</v>
      </c>
      <c r="R1099" t="s">
        <v>9320</v>
      </c>
      <c r="S1099" t="s">
        <v>9321</v>
      </c>
    </row>
    <row r="1100" spans="1:19">
      <c r="A1100" t="s">
        <v>9324</v>
      </c>
      <c r="B1100" t="s">
        <v>9325</v>
      </c>
      <c r="C1100" t="str">
        <f>TRIM(LEFT(B1100, FIND(" ",B1100, FIND(" ",B1100, FIND(" ",B1100)+1)+1)))</f>
        <v>Eureka Forbes Trendy</v>
      </c>
      <c r="D1100" t="s">
        <v>9326</v>
      </c>
      <c r="E1100" s="6" t="str">
        <f t="shared" si="35"/>
        <v>Home&amp;Kitchen</v>
      </c>
      <c r="F1100" s="2">
        <v>2799</v>
      </c>
      <c r="G1100" s="4">
        <v>3799</v>
      </c>
      <c r="H1100" s="4" t="str">
        <f>IF(Table1[[#This Row],[actual_price]]&lt;200, "&lt;₹200", IF(Table1[[#This Row],[actual_price]]&lt;=500, "₹200–₹500", "&gt;₹500"))</f>
        <v>&gt;₹500</v>
      </c>
      <c r="I1100" s="1">
        <v>0.26</v>
      </c>
      <c r="J1100">
        <v>3.9</v>
      </c>
      <c r="K1100" s="4">
        <v>32931</v>
      </c>
      <c r="L1100" s="13">
        <f>Table1[[#This Row],[rating_count]]*Table1[[#This Row],[actual_price]]</f>
        <v>125104869</v>
      </c>
      <c r="M1100" t="s">
        <v>9327</v>
      </c>
      <c r="N1100" t="s">
        <v>9328</v>
      </c>
      <c r="O1100" t="s">
        <v>9329</v>
      </c>
      <c r="P1100" t="s">
        <v>9330</v>
      </c>
      <c r="Q1100">
        <f t="shared" si="34"/>
        <v>8</v>
      </c>
      <c r="R1100" t="s">
        <v>9331</v>
      </c>
      <c r="S1100" t="s">
        <v>9332</v>
      </c>
    </row>
    <row r="1101" spans="1:19">
      <c r="A1101" t="s">
        <v>9335</v>
      </c>
      <c r="B1101" t="s">
        <v>9336</v>
      </c>
      <c r="C1101" t="str">
        <f>TRIM(LEFT(B1101, FIND(" ",B1101, FIND(" ",B1101, FIND(" ",B1101)+1)+1)))</f>
        <v>Pigeon by Stovekraft</v>
      </c>
      <c r="D1101" t="s">
        <v>8541</v>
      </c>
      <c r="E1101" s="6" t="str">
        <f t="shared" si="35"/>
        <v>Home&amp;Kitchen</v>
      </c>
      <c r="F1101">
        <v>899</v>
      </c>
      <c r="G1101" s="4">
        <v>1249</v>
      </c>
      <c r="H1101" s="4" t="str">
        <f>IF(Table1[[#This Row],[actual_price]]&lt;200, "&lt;₹200", IF(Table1[[#This Row],[actual_price]]&lt;=500, "₹200–₹500", "&gt;₹500"))</f>
        <v>&gt;₹500</v>
      </c>
      <c r="I1101" s="1">
        <v>0.28000000000000003</v>
      </c>
      <c r="J1101">
        <v>3.9</v>
      </c>
      <c r="K1101" s="4">
        <v>17424</v>
      </c>
      <c r="L1101" s="13">
        <f>Table1[[#This Row],[rating_count]]*Table1[[#This Row],[actual_price]]</f>
        <v>21762576</v>
      </c>
      <c r="M1101" t="s">
        <v>9337</v>
      </c>
      <c r="N1101" t="s">
        <v>9338</v>
      </c>
      <c r="O1101" t="s">
        <v>9339</v>
      </c>
      <c r="P1101" t="s">
        <v>9340</v>
      </c>
      <c r="Q1101">
        <f t="shared" si="34"/>
        <v>8</v>
      </c>
      <c r="R1101" t="s">
        <v>9341</v>
      </c>
      <c r="S1101" t="s">
        <v>9342</v>
      </c>
    </row>
    <row r="1102" spans="1:19">
      <c r="A1102" t="s">
        <v>9345</v>
      </c>
      <c r="B1102" t="s">
        <v>9346</v>
      </c>
      <c r="C1102" t="str">
        <f>TRIM(LEFT(B1102, FIND(" ",B1102, FIND(" ",B1102, FIND(" ",B1102)+1)+1)))</f>
        <v>Maharaja Whiteline Lava</v>
      </c>
      <c r="D1102" t="s">
        <v>8732</v>
      </c>
      <c r="E1102" s="6" t="str">
        <f t="shared" si="35"/>
        <v>Home&amp;Kitchen</v>
      </c>
      <c r="F1102" s="2">
        <v>2499</v>
      </c>
      <c r="G1102" s="4">
        <v>5000</v>
      </c>
      <c r="H1102" s="4" t="str">
        <f>IF(Table1[[#This Row],[actual_price]]&lt;200, "&lt;₹200", IF(Table1[[#This Row],[actual_price]]&lt;=500, "₹200–₹500", "&gt;₹500"))</f>
        <v>&gt;₹500</v>
      </c>
      <c r="I1102" s="1">
        <v>0.5</v>
      </c>
      <c r="J1102">
        <v>3.8</v>
      </c>
      <c r="K1102" s="4">
        <v>1889</v>
      </c>
      <c r="L1102" s="13">
        <f>Table1[[#This Row],[rating_count]]*Table1[[#This Row],[actual_price]]</f>
        <v>9445000</v>
      </c>
      <c r="M1102" t="s">
        <v>9347</v>
      </c>
      <c r="N1102" t="s">
        <v>9348</v>
      </c>
      <c r="O1102" t="s">
        <v>9349</v>
      </c>
      <c r="P1102" t="s">
        <v>9350</v>
      </c>
      <c r="Q1102">
        <f t="shared" si="34"/>
        <v>8</v>
      </c>
      <c r="R1102" t="s">
        <v>9351</v>
      </c>
      <c r="S1102" t="s">
        <v>9352</v>
      </c>
    </row>
    <row r="1103" spans="1:19">
      <c r="A1103" t="s">
        <v>9355</v>
      </c>
      <c r="B1103" t="s">
        <v>9356</v>
      </c>
      <c r="C1103" t="str">
        <f>TRIM(LEFT(B1103, FIND(" ",B1103, FIND(" ",B1103, FIND(" ",B1103)+1)+1)))</f>
        <v>Crompton Gracee 5-L</v>
      </c>
      <c r="D1103" t="s">
        <v>8721</v>
      </c>
      <c r="E1103" s="6" t="str">
        <f t="shared" si="35"/>
        <v>Home&amp;Kitchen</v>
      </c>
      <c r="F1103" s="2">
        <v>3599</v>
      </c>
      <c r="G1103" s="4">
        <v>7299</v>
      </c>
      <c r="H1103" s="4" t="str">
        <f>IF(Table1[[#This Row],[actual_price]]&lt;200, "&lt;₹200", IF(Table1[[#This Row],[actual_price]]&lt;=500, "₹200–₹500", "&gt;₹500"))</f>
        <v>&gt;₹500</v>
      </c>
      <c r="I1103" s="1">
        <v>0.51</v>
      </c>
      <c r="J1103">
        <v>4</v>
      </c>
      <c r="K1103" s="4">
        <v>10324</v>
      </c>
      <c r="L1103" s="13">
        <f>Table1[[#This Row],[rating_count]]*Table1[[#This Row],[actual_price]]</f>
        <v>75354876</v>
      </c>
      <c r="M1103" t="s">
        <v>9357</v>
      </c>
      <c r="N1103" t="s">
        <v>9358</v>
      </c>
      <c r="O1103" t="s">
        <v>9359</v>
      </c>
      <c r="P1103" t="s">
        <v>9360</v>
      </c>
      <c r="Q1103">
        <f t="shared" si="34"/>
        <v>8</v>
      </c>
      <c r="R1103" t="s">
        <v>9361</v>
      </c>
      <c r="S1103" t="s">
        <v>9362</v>
      </c>
    </row>
    <row r="1104" spans="1:19">
      <c r="A1104" t="s">
        <v>9365</v>
      </c>
      <c r="B1104" t="s">
        <v>9366</v>
      </c>
      <c r="C1104" t="str">
        <f>TRIM(LEFT(B1104, FIND(" ",B1104, FIND(" ",B1104, FIND(" ",B1104)+1)+1)))</f>
        <v>Bajaj DX-2 600W</v>
      </c>
      <c r="D1104" t="s">
        <v>8699</v>
      </c>
      <c r="E1104" s="6" t="str">
        <f t="shared" si="35"/>
        <v>Home&amp;Kitchen</v>
      </c>
      <c r="F1104">
        <v>499</v>
      </c>
      <c r="G1104" s="4">
        <v>625</v>
      </c>
      <c r="H1104" s="4" t="str">
        <f>IF(Table1[[#This Row],[actual_price]]&lt;200, "&lt;₹200", IF(Table1[[#This Row],[actual_price]]&lt;=500, "₹200–₹500", "&gt;₹500"))</f>
        <v>&gt;₹500</v>
      </c>
      <c r="I1104" s="1">
        <v>0.2</v>
      </c>
      <c r="J1104">
        <v>4.2</v>
      </c>
      <c r="K1104" s="4">
        <v>5355</v>
      </c>
      <c r="L1104" s="13">
        <f>Table1[[#This Row],[rating_count]]*Table1[[#This Row],[actual_price]]</f>
        <v>3346875</v>
      </c>
      <c r="M1104" t="s">
        <v>9367</v>
      </c>
      <c r="N1104" t="s">
        <v>9368</v>
      </c>
      <c r="O1104" t="s">
        <v>9369</v>
      </c>
      <c r="P1104" t="s">
        <v>9370</v>
      </c>
      <c r="Q1104">
        <f t="shared" si="34"/>
        <v>8</v>
      </c>
      <c r="R1104" t="s">
        <v>9371</v>
      </c>
      <c r="S1104" t="s">
        <v>9372</v>
      </c>
    </row>
    <row r="1105" spans="1:19">
      <c r="A1105" t="s">
        <v>9375</v>
      </c>
      <c r="B1105" t="s">
        <v>9376</v>
      </c>
      <c r="C1105" t="str">
        <f>TRIM(LEFT(B1105, FIND(" ",B1105, FIND(" ",B1105, FIND(" ",B1105)+1)+1)))</f>
        <v>Bajaj Waterproof 1500</v>
      </c>
      <c r="D1105" t="s">
        <v>8844</v>
      </c>
      <c r="E1105" s="6" t="str">
        <f t="shared" si="35"/>
        <v>Home&amp;Kitchen</v>
      </c>
      <c r="F1105">
        <v>653</v>
      </c>
      <c r="G1105" s="4">
        <v>1020</v>
      </c>
      <c r="H1105" s="4" t="str">
        <f>IF(Table1[[#This Row],[actual_price]]&lt;200, "&lt;₹200", IF(Table1[[#This Row],[actual_price]]&lt;=500, "₹200–₹500", "&gt;₹500"))</f>
        <v>&gt;₹500</v>
      </c>
      <c r="I1105" s="1">
        <v>0.36</v>
      </c>
      <c r="J1105">
        <v>4.0999999999999996</v>
      </c>
      <c r="K1105" s="4">
        <v>3366</v>
      </c>
      <c r="L1105" s="13">
        <f>Table1[[#This Row],[rating_count]]*Table1[[#This Row],[actual_price]]</f>
        <v>3433320</v>
      </c>
      <c r="M1105" t="s">
        <v>9377</v>
      </c>
      <c r="N1105" t="s">
        <v>9378</v>
      </c>
      <c r="O1105" t="s">
        <v>9379</v>
      </c>
      <c r="P1105" t="s">
        <v>9380</v>
      </c>
      <c r="Q1105">
        <f t="shared" si="34"/>
        <v>8</v>
      </c>
      <c r="R1105" t="s">
        <v>9381</v>
      </c>
      <c r="S1105" t="s">
        <v>13065</v>
      </c>
    </row>
    <row r="1106" spans="1:19">
      <c r="A1106" t="s">
        <v>9384</v>
      </c>
      <c r="B1106" t="s">
        <v>9385</v>
      </c>
      <c r="C1106" t="str">
        <f>TRIM(LEFT(B1106, FIND(" ",B1106, FIND(" ",B1106, FIND(" ",B1106)+1)+1)))</f>
        <v>AGARO Supreme High</v>
      </c>
      <c r="D1106" t="s">
        <v>9386</v>
      </c>
      <c r="E1106" s="6" t="str">
        <f t="shared" si="35"/>
        <v>Home&amp;Kitchen</v>
      </c>
      <c r="F1106" s="2">
        <v>4789</v>
      </c>
      <c r="G1106" s="4">
        <v>8990</v>
      </c>
      <c r="H1106" s="4" t="str">
        <f>IF(Table1[[#This Row],[actual_price]]&lt;200, "&lt;₹200", IF(Table1[[#This Row],[actual_price]]&lt;=500, "₹200–₹500", "&gt;₹500"))</f>
        <v>&gt;₹500</v>
      </c>
      <c r="I1106" s="1">
        <v>0.47</v>
      </c>
      <c r="J1106">
        <v>4.3</v>
      </c>
      <c r="K1106" s="4">
        <v>1017</v>
      </c>
      <c r="L1106" s="13">
        <f>Table1[[#This Row],[rating_count]]*Table1[[#This Row],[actual_price]]</f>
        <v>9142830</v>
      </c>
      <c r="M1106" t="s">
        <v>9387</v>
      </c>
      <c r="N1106" t="s">
        <v>9388</v>
      </c>
      <c r="O1106" t="s">
        <v>9389</v>
      </c>
      <c r="P1106" t="s">
        <v>9390</v>
      </c>
      <c r="Q1106">
        <f t="shared" si="34"/>
        <v>8</v>
      </c>
      <c r="R1106" t="s">
        <v>9391</v>
      </c>
      <c r="S1106" t="s">
        <v>9392</v>
      </c>
    </row>
    <row r="1107" spans="1:19">
      <c r="A1107" t="s">
        <v>9395</v>
      </c>
      <c r="B1107" t="s">
        <v>9396</v>
      </c>
      <c r="C1107" t="str">
        <f>TRIM(LEFT(B1107, FIND(" ",B1107, FIND(" ",B1107, FIND(" ",B1107)+1)+1)))</f>
        <v>Bajaj Deluxe 2000</v>
      </c>
      <c r="D1107" t="s">
        <v>9397</v>
      </c>
      <c r="E1107" s="6" t="str">
        <f t="shared" si="35"/>
        <v>Home&amp;Kitchen</v>
      </c>
      <c r="F1107" s="2">
        <v>1409</v>
      </c>
      <c r="G1107" s="4">
        <v>1639</v>
      </c>
      <c r="H1107" s="4" t="str">
        <f>IF(Table1[[#This Row],[actual_price]]&lt;200, "&lt;₹200", IF(Table1[[#This Row],[actual_price]]&lt;=500, "₹200–₹500", "&gt;₹500"))</f>
        <v>&gt;₹500</v>
      </c>
      <c r="I1107" s="1">
        <v>0.14000000000000001</v>
      </c>
      <c r="J1107">
        <v>3.7</v>
      </c>
      <c r="K1107" s="4">
        <v>787</v>
      </c>
      <c r="L1107" s="13">
        <f>Table1[[#This Row],[rating_count]]*Table1[[#This Row],[actual_price]]</f>
        <v>1289893</v>
      </c>
      <c r="M1107" t="s">
        <v>9398</v>
      </c>
      <c r="N1107" t="s">
        <v>9399</v>
      </c>
      <c r="O1107" t="s">
        <v>9400</v>
      </c>
      <c r="P1107" t="s">
        <v>9401</v>
      </c>
      <c r="Q1107">
        <f t="shared" si="34"/>
        <v>8</v>
      </c>
      <c r="R1107" t="s">
        <v>9402</v>
      </c>
      <c r="S1107" t="s">
        <v>9403</v>
      </c>
    </row>
    <row r="1108" spans="1:19">
      <c r="A1108" t="s">
        <v>9406</v>
      </c>
      <c r="B1108" t="s">
        <v>9407</v>
      </c>
      <c r="C1108" t="str">
        <f>TRIM(LEFT(B1108, FIND(" ",B1108, FIND(" ",B1108, FIND(" ",B1108)+1)+1)))</f>
        <v>Orpat HHB-100E WOB</v>
      </c>
      <c r="D1108" t="s">
        <v>8688</v>
      </c>
      <c r="E1108" s="6" t="str">
        <f t="shared" si="35"/>
        <v>Home&amp;Kitchen</v>
      </c>
      <c r="F1108">
        <v>753</v>
      </c>
      <c r="G1108" s="4">
        <v>899</v>
      </c>
      <c r="H1108" s="4" t="str">
        <f>IF(Table1[[#This Row],[actual_price]]&lt;200, "&lt;₹200", IF(Table1[[#This Row],[actual_price]]&lt;=500, "₹200–₹500", "&gt;₹500"))</f>
        <v>&gt;₹500</v>
      </c>
      <c r="I1108" s="1">
        <v>0.16</v>
      </c>
      <c r="J1108">
        <v>4.2</v>
      </c>
      <c r="K1108" s="4">
        <v>18462</v>
      </c>
      <c r="L1108" s="13">
        <f>Table1[[#This Row],[rating_count]]*Table1[[#This Row],[actual_price]]</f>
        <v>16597338</v>
      </c>
      <c r="M1108" t="s">
        <v>9408</v>
      </c>
      <c r="N1108" t="s">
        <v>9409</v>
      </c>
      <c r="O1108" t="s">
        <v>9410</v>
      </c>
      <c r="P1108" t="s">
        <v>9411</v>
      </c>
      <c r="Q1108">
        <f t="shared" si="34"/>
        <v>8</v>
      </c>
      <c r="R1108" t="s">
        <v>9412</v>
      </c>
      <c r="S1108" t="s">
        <v>9413</v>
      </c>
    </row>
    <row r="1109" spans="1:19">
      <c r="A1109" t="s">
        <v>9416</v>
      </c>
      <c r="B1109" t="s">
        <v>9417</v>
      </c>
      <c r="C1109" t="str">
        <f>TRIM(LEFT(B1109, FIND(" ",B1109, FIND(" ",B1109, FIND(" ",B1109)+1)+1)))</f>
        <v>GILTON Egg Boiler</v>
      </c>
      <c r="D1109" t="s">
        <v>9030</v>
      </c>
      <c r="E1109" s="6" t="str">
        <f t="shared" si="35"/>
        <v>Home&amp;Kitchen</v>
      </c>
      <c r="F1109">
        <v>353</v>
      </c>
      <c r="G1109" s="4">
        <v>1199</v>
      </c>
      <c r="H1109" s="4" t="str">
        <f>IF(Table1[[#This Row],[actual_price]]&lt;200, "&lt;₹200", IF(Table1[[#This Row],[actual_price]]&lt;=500, "₹200–₹500", "&gt;₹500"))</f>
        <v>&gt;₹500</v>
      </c>
      <c r="I1109" s="1">
        <v>0.71</v>
      </c>
      <c r="J1109">
        <v>4.3</v>
      </c>
      <c r="K1109" s="4">
        <v>629</v>
      </c>
      <c r="L1109" s="13">
        <f>Table1[[#This Row],[rating_count]]*Table1[[#This Row],[actual_price]]</f>
        <v>754171</v>
      </c>
      <c r="M1109" t="s">
        <v>9418</v>
      </c>
      <c r="N1109" t="s">
        <v>9419</v>
      </c>
      <c r="O1109" t="s">
        <v>9420</v>
      </c>
      <c r="P1109" t="s">
        <v>9421</v>
      </c>
      <c r="Q1109">
        <f t="shared" si="34"/>
        <v>8</v>
      </c>
      <c r="R1109" t="s">
        <v>9422</v>
      </c>
      <c r="S1109" t="s">
        <v>9423</v>
      </c>
    </row>
    <row r="1110" spans="1:19">
      <c r="A1110" t="s">
        <v>9426</v>
      </c>
      <c r="B1110" t="s">
        <v>9427</v>
      </c>
      <c r="C1110" t="str">
        <f>TRIM(LEFT(B1110, FIND(" ",B1110, FIND(" ",B1110, FIND(" ",B1110)+1)+1)))</f>
        <v>HealthSense Chef-Mate KS</v>
      </c>
      <c r="D1110" t="s">
        <v>8585</v>
      </c>
      <c r="E1110" s="6" t="str">
        <f t="shared" si="35"/>
        <v>Home&amp;Kitchen</v>
      </c>
      <c r="F1110" s="2">
        <v>1099</v>
      </c>
      <c r="G1110" s="4">
        <v>1899</v>
      </c>
      <c r="H1110" s="4" t="str">
        <f>IF(Table1[[#This Row],[actual_price]]&lt;200, "&lt;₹200", IF(Table1[[#This Row],[actual_price]]&lt;=500, "₹200–₹500", "&gt;₹500"))</f>
        <v>&gt;₹500</v>
      </c>
      <c r="I1110" s="1">
        <v>0.42</v>
      </c>
      <c r="J1110">
        <v>4.3</v>
      </c>
      <c r="K1110" s="4">
        <v>15276</v>
      </c>
      <c r="L1110" s="13">
        <f>Table1[[#This Row],[rating_count]]*Table1[[#This Row],[actual_price]]</f>
        <v>29009124</v>
      </c>
      <c r="M1110" t="s">
        <v>9428</v>
      </c>
      <c r="N1110" t="s">
        <v>9429</v>
      </c>
      <c r="O1110" t="s">
        <v>9430</v>
      </c>
      <c r="P1110" t="s">
        <v>9431</v>
      </c>
      <c r="Q1110">
        <f t="shared" si="34"/>
        <v>8</v>
      </c>
      <c r="R1110" t="s">
        <v>9432</v>
      </c>
      <c r="S1110" t="s">
        <v>9433</v>
      </c>
    </row>
    <row r="1111" spans="1:19">
      <c r="A1111" t="s">
        <v>9436</v>
      </c>
      <c r="B1111" t="s">
        <v>9437</v>
      </c>
      <c r="C1111" t="str">
        <f>TRIM(LEFT(B1111, FIND(" ",B1111, FIND(" ",B1111, FIND(" ",B1111)+1)+1)))</f>
        <v>PHILIPS Digital Air</v>
      </c>
      <c r="D1111" t="s">
        <v>8875</v>
      </c>
      <c r="E1111" s="6" t="str">
        <f t="shared" si="35"/>
        <v>Home&amp;Kitchen</v>
      </c>
      <c r="F1111" s="2">
        <v>8799</v>
      </c>
      <c r="G1111" s="4">
        <v>11595</v>
      </c>
      <c r="H1111" s="4" t="str">
        <f>IF(Table1[[#This Row],[actual_price]]&lt;200, "&lt;₹200", IF(Table1[[#This Row],[actual_price]]&lt;=500, "₹200–₹500", "&gt;₹500"))</f>
        <v>&gt;₹500</v>
      </c>
      <c r="I1111" s="1">
        <v>0.24</v>
      </c>
      <c r="J1111">
        <v>4.4000000000000004</v>
      </c>
      <c r="K1111" s="4">
        <v>2981</v>
      </c>
      <c r="L1111" s="13">
        <f>Table1[[#This Row],[rating_count]]*Table1[[#This Row],[actual_price]]</f>
        <v>34564695</v>
      </c>
      <c r="M1111" t="s">
        <v>9438</v>
      </c>
      <c r="N1111" t="s">
        <v>9439</v>
      </c>
      <c r="O1111" t="s">
        <v>9440</v>
      </c>
      <c r="P1111" t="s">
        <v>9441</v>
      </c>
      <c r="Q1111">
        <f t="shared" si="34"/>
        <v>8</v>
      </c>
      <c r="R1111" t="s">
        <v>9442</v>
      </c>
      <c r="S1111" t="s">
        <v>9443</v>
      </c>
    </row>
    <row r="1112" spans="1:19">
      <c r="A1112" t="s">
        <v>9446</v>
      </c>
      <c r="B1112" t="s">
        <v>9447</v>
      </c>
      <c r="C1112" t="str">
        <f>TRIM(LEFT(B1112, FIND(" ",B1112, FIND(" ",B1112, FIND(" ",B1112)+1)+1)))</f>
        <v>Milton Go Electro</v>
      </c>
      <c r="D1112" t="s">
        <v>8541</v>
      </c>
      <c r="E1112" s="6" t="str">
        <f t="shared" si="35"/>
        <v>Home&amp;Kitchen</v>
      </c>
      <c r="F1112" s="2">
        <v>1345</v>
      </c>
      <c r="G1112" s="4">
        <v>1750</v>
      </c>
      <c r="H1112" s="4" t="str">
        <f>IF(Table1[[#This Row],[actual_price]]&lt;200, "&lt;₹200", IF(Table1[[#This Row],[actual_price]]&lt;=500, "₹200–₹500", "&gt;₹500"))</f>
        <v>&gt;₹500</v>
      </c>
      <c r="I1112" s="1">
        <v>0.23</v>
      </c>
      <c r="J1112">
        <v>3.8</v>
      </c>
      <c r="K1112" s="4">
        <v>2466</v>
      </c>
      <c r="L1112" s="13">
        <f>Table1[[#This Row],[rating_count]]*Table1[[#This Row],[actual_price]]</f>
        <v>4315500</v>
      </c>
      <c r="M1112" t="s">
        <v>9448</v>
      </c>
      <c r="N1112" t="s">
        <v>9449</v>
      </c>
      <c r="O1112" t="s">
        <v>9450</v>
      </c>
      <c r="P1112" t="s">
        <v>9451</v>
      </c>
      <c r="Q1112">
        <f t="shared" si="34"/>
        <v>8</v>
      </c>
      <c r="R1112" t="s">
        <v>9452</v>
      </c>
      <c r="S1112" t="s">
        <v>9453</v>
      </c>
    </row>
    <row r="1113" spans="1:19">
      <c r="A1113" t="s">
        <v>9456</v>
      </c>
      <c r="B1113" t="s">
        <v>9457</v>
      </c>
      <c r="C1113" t="str">
        <f>TRIM(LEFT(B1113, FIND(" ",B1113, FIND(" ",B1113, FIND(" ",B1113)+1)+1)))</f>
        <v>Philips Daily Collection</v>
      </c>
      <c r="D1113" t="s">
        <v>9458</v>
      </c>
      <c r="E1113" s="6" t="str">
        <f t="shared" si="35"/>
        <v>Home&amp;Kitchen</v>
      </c>
      <c r="F1113" s="2">
        <v>2095</v>
      </c>
      <c r="G1113" s="4">
        <v>2095</v>
      </c>
      <c r="H1113" s="4" t="str">
        <f>IF(Table1[[#This Row],[actual_price]]&lt;200, "&lt;₹200", IF(Table1[[#This Row],[actual_price]]&lt;=500, "₹200–₹500", "&gt;₹500"))</f>
        <v>&gt;₹500</v>
      </c>
      <c r="I1113" s="1">
        <v>0</v>
      </c>
      <c r="J1113">
        <v>4.5</v>
      </c>
      <c r="K1113" s="4">
        <v>7949</v>
      </c>
      <c r="L1113" s="13">
        <f>Table1[[#This Row],[rating_count]]*Table1[[#This Row],[actual_price]]</f>
        <v>16653155</v>
      </c>
      <c r="M1113" t="s">
        <v>9459</v>
      </c>
      <c r="N1113" t="s">
        <v>9460</v>
      </c>
      <c r="O1113" t="s">
        <v>9461</v>
      </c>
      <c r="P1113" t="s">
        <v>9462</v>
      </c>
      <c r="Q1113">
        <f t="shared" si="34"/>
        <v>8</v>
      </c>
      <c r="R1113" t="s">
        <v>9463</v>
      </c>
      <c r="S1113" t="s">
        <v>9464</v>
      </c>
    </row>
    <row r="1114" spans="1:19">
      <c r="A1114" t="s">
        <v>9467</v>
      </c>
      <c r="B1114" t="s">
        <v>9468</v>
      </c>
      <c r="C1114" t="str">
        <f>TRIM(LEFT(B1114, FIND(" ",B1114, FIND(" ",B1114, FIND(" ",B1114)+1)+1)))</f>
        <v>Crompton Insta Comfy</v>
      </c>
      <c r="D1114" t="s">
        <v>8552</v>
      </c>
      <c r="E1114" s="6" t="str">
        <f t="shared" si="35"/>
        <v>Home&amp;Kitchen</v>
      </c>
      <c r="F1114" s="2">
        <v>1498</v>
      </c>
      <c r="G1114" s="4">
        <v>2300</v>
      </c>
      <c r="H1114" s="4" t="str">
        <f>IF(Table1[[#This Row],[actual_price]]&lt;200, "&lt;₹200", IF(Table1[[#This Row],[actual_price]]&lt;=500, "₹200–₹500", "&gt;₹500"))</f>
        <v>&gt;₹500</v>
      </c>
      <c r="I1114" s="1">
        <v>0.35</v>
      </c>
      <c r="J1114">
        <v>3.8</v>
      </c>
      <c r="K1114" s="4">
        <v>95</v>
      </c>
      <c r="L1114" s="13">
        <f>Table1[[#This Row],[rating_count]]*Table1[[#This Row],[actual_price]]</f>
        <v>218500</v>
      </c>
      <c r="M1114" t="s">
        <v>9469</v>
      </c>
      <c r="N1114" t="s">
        <v>9470</v>
      </c>
      <c r="O1114" t="s">
        <v>9471</v>
      </c>
      <c r="P1114" t="s">
        <v>9472</v>
      </c>
      <c r="Q1114">
        <f t="shared" si="34"/>
        <v>8</v>
      </c>
      <c r="R1114" t="s">
        <v>9473</v>
      </c>
      <c r="S1114" t="s">
        <v>9474</v>
      </c>
    </row>
    <row r="1115" spans="1:19">
      <c r="A1115" t="s">
        <v>9477</v>
      </c>
      <c r="B1115" t="s">
        <v>9478</v>
      </c>
      <c r="C1115" t="str">
        <f>TRIM(LEFT(B1115, FIND(" ",B1115, FIND(" ",B1115, FIND(" ",B1115)+1)+1)))</f>
        <v>USHA Heat Convector</v>
      </c>
      <c r="D1115" t="s">
        <v>9479</v>
      </c>
      <c r="E1115" s="6" t="str">
        <f t="shared" si="35"/>
        <v>Home&amp;Kitchen</v>
      </c>
      <c r="F1115" s="2">
        <v>2199</v>
      </c>
      <c r="G1115" s="4">
        <v>2990</v>
      </c>
      <c r="H1115" s="4" t="str">
        <f>IF(Table1[[#This Row],[actual_price]]&lt;200, "&lt;₹200", IF(Table1[[#This Row],[actual_price]]&lt;=500, "₹200–₹500", "&gt;₹500"))</f>
        <v>&gt;₹500</v>
      </c>
      <c r="I1115" s="1">
        <v>0.26</v>
      </c>
      <c r="J1115">
        <v>3.8</v>
      </c>
      <c r="K1115" s="4">
        <v>1558</v>
      </c>
      <c r="L1115" s="13">
        <f>Table1[[#This Row],[rating_count]]*Table1[[#This Row],[actual_price]]</f>
        <v>4658420</v>
      </c>
      <c r="M1115" t="s">
        <v>9480</v>
      </c>
      <c r="N1115" t="s">
        <v>9481</v>
      </c>
      <c r="O1115" t="s">
        <v>9482</v>
      </c>
      <c r="P1115" t="s">
        <v>9483</v>
      </c>
      <c r="Q1115">
        <f t="shared" si="34"/>
        <v>8</v>
      </c>
      <c r="R1115" t="s">
        <v>9484</v>
      </c>
      <c r="S1115" t="s">
        <v>9485</v>
      </c>
    </row>
    <row r="1116" spans="1:19">
      <c r="A1116" t="s">
        <v>9488</v>
      </c>
      <c r="B1116" t="s">
        <v>9489</v>
      </c>
      <c r="C1116" t="str">
        <f>TRIM(LEFT(B1116, FIND(" ",B1116, FIND(" ",B1116, FIND(" ",B1116)+1)+1)))</f>
        <v>Philips HL7756/00 Mixer</v>
      </c>
      <c r="D1116" t="s">
        <v>8710</v>
      </c>
      <c r="E1116" s="6" t="str">
        <f t="shared" si="35"/>
        <v>Home&amp;Kitchen</v>
      </c>
      <c r="F1116" s="2">
        <v>3699</v>
      </c>
      <c r="G1116" s="4">
        <v>4295</v>
      </c>
      <c r="H1116" s="4" t="str">
        <f>IF(Table1[[#This Row],[actual_price]]&lt;200, "&lt;₹200", IF(Table1[[#This Row],[actual_price]]&lt;=500, "₹200–₹500", "&gt;₹500"))</f>
        <v>&gt;₹500</v>
      </c>
      <c r="I1116" s="1">
        <v>0.14000000000000001</v>
      </c>
      <c r="J1116">
        <v>4.0999999999999996</v>
      </c>
      <c r="K1116" s="4">
        <v>26543</v>
      </c>
      <c r="L1116" s="13">
        <f>Table1[[#This Row],[rating_count]]*Table1[[#This Row],[actual_price]]</f>
        <v>114002185</v>
      </c>
      <c r="M1116" t="s">
        <v>9490</v>
      </c>
      <c r="N1116" t="s">
        <v>9491</v>
      </c>
      <c r="O1116" t="s">
        <v>9492</v>
      </c>
      <c r="P1116" t="s">
        <v>9493</v>
      </c>
      <c r="Q1116">
        <f t="shared" si="34"/>
        <v>8</v>
      </c>
      <c r="R1116" t="s">
        <v>9494</v>
      </c>
      <c r="S1116" t="s">
        <v>9495</v>
      </c>
    </row>
    <row r="1117" spans="1:19">
      <c r="A1117" t="s">
        <v>9498</v>
      </c>
      <c r="B1117" t="s">
        <v>9499</v>
      </c>
      <c r="C1117" t="str">
        <f>TRIM(LEFT(B1117, FIND(" ",B1117, FIND(" ",B1117, FIND(" ",B1117)+1)+1)))</f>
        <v>Kuber Industries Waterproof</v>
      </c>
      <c r="D1117" t="s">
        <v>8886</v>
      </c>
      <c r="E1117" s="6" t="str">
        <f t="shared" si="35"/>
        <v>Home&amp;Kitchen</v>
      </c>
      <c r="F1117">
        <v>177</v>
      </c>
      <c r="G1117" s="4">
        <v>199</v>
      </c>
      <c r="H1117" s="4" t="str">
        <f>IF(Table1[[#This Row],[actual_price]]&lt;200, "&lt;₹200", IF(Table1[[#This Row],[actual_price]]&lt;=500, "₹200–₹500", "&gt;₹500"))</f>
        <v>&lt;₹200</v>
      </c>
      <c r="I1117" s="1">
        <v>0.11</v>
      </c>
      <c r="J1117">
        <v>4.0999999999999996</v>
      </c>
      <c r="K1117" s="4">
        <v>3688</v>
      </c>
      <c r="L1117" s="13">
        <f>Table1[[#This Row],[rating_count]]*Table1[[#This Row],[actual_price]]</f>
        <v>733912</v>
      </c>
      <c r="M1117" t="s">
        <v>9500</v>
      </c>
      <c r="N1117" t="s">
        <v>9501</v>
      </c>
      <c r="O1117" t="s">
        <v>9502</v>
      </c>
      <c r="P1117" t="s">
        <v>9503</v>
      </c>
      <c r="Q1117">
        <f t="shared" si="34"/>
        <v>8</v>
      </c>
      <c r="R1117" t="s">
        <v>9504</v>
      </c>
      <c r="S1117" t="s">
        <v>9505</v>
      </c>
    </row>
    <row r="1118" spans="1:19">
      <c r="A1118" t="s">
        <v>9508</v>
      </c>
      <c r="B1118" t="s">
        <v>9509</v>
      </c>
      <c r="C1118" t="str">
        <f>TRIM(LEFT(B1118, FIND(" ",B1118, FIND(" ",B1118, FIND(" ",B1118)+1)+1)))</f>
        <v>Lifelong LLMG93 500</v>
      </c>
      <c r="D1118" t="s">
        <v>8710</v>
      </c>
      <c r="E1118" s="6" t="str">
        <f t="shared" si="35"/>
        <v>Home&amp;Kitchen</v>
      </c>
      <c r="F1118" s="2">
        <v>1149</v>
      </c>
      <c r="G1118" s="4">
        <v>2499</v>
      </c>
      <c r="H1118" s="4" t="str">
        <f>IF(Table1[[#This Row],[actual_price]]&lt;200, "&lt;₹200", IF(Table1[[#This Row],[actual_price]]&lt;=500, "₹200–₹500", "&gt;₹500"))</f>
        <v>&gt;₹500</v>
      </c>
      <c r="I1118" s="1">
        <v>0.54</v>
      </c>
      <c r="J1118">
        <v>3.8</v>
      </c>
      <c r="K1118" s="4">
        <v>4383</v>
      </c>
      <c r="L1118" s="13">
        <f>Table1[[#This Row],[rating_count]]*Table1[[#This Row],[actual_price]]</f>
        <v>10953117</v>
      </c>
      <c r="M1118" t="s">
        <v>9510</v>
      </c>
      <c r="N1118" t="s">
        <v>9511</v>
      </c>
      <c r="O1118" t="s">
        <v>9512</v>
      </c>
      <c r="P1118" t="s">
        <v>9513</v>
      </c>
      <c r="Q1118">
        <f t="shared" si="34"/>
        <v>8</v>
      </c>
      <c r="R1118" t="s">
        <v>9514</v>
      </c>
      <c r="S1118" t="s">
        <v>9515</v>
      </c>
    </row>
    <row r="1119" spans="1:19">
      <c r="A1119" t="s">
        <v>9518</v>
      </c>
      <c r="B1119" t="s">
        <v>9519</v>
      </c>
      <c r="C1119" t="str">
        <f>TRIM(LEFT(B1119, FIND(" ",B1119, FIND(" ",B1119, FIND(" ",B1119)+1)+1)))</f>
        <v>IKEA Frother for</v>
      </c>
      <c r="D1119" t="s">
        <v>9520</v>
      </c>
      <c r="E1119" s="6" t="str">
        <f t="shared" si="35"/>
        <v>Home&amp;Kitchen</v>
      </c>
      <c r="F1119">
        <v>244</v>
      </c>
      <c r="G1119" s="4">
        <v>499</v>
      </c>
      <c r="H1119" s="4" t="str">
        <f>IF(Table1[[#This Row],[actual_price]]&lt;200, "&lt;₹200", IF(Table1[[#This Row],[actual_price]]&lt;=500, "₹200–₹500", "&gt;₹500"))</f>
        <v>₹200–₹500</v>
      </c>
      <c r="I1119" s="1">
        <v>0.51</v>
      </c>
      <c r="J1119">
        <v>3.3</v>
      </c>
      <c r="K1119" s="4">
        <v>478</v>
      </c>
      <c r="L1119" s="13">
        <f>Table1[[#This Row],[rating_count]]*Table1[[#This Row],[actual_price]]</f>
        <v>238522</v>
      </c>
      <c r="M1119" t="s">
        <v>9521</v>
      </c>
      <c r="N1119" t="s">
        <v>9522</v>
      </c>
      <c r="O1119" t="s">
        <v>9523</v>
      </c>
      <c r="P1119" t="s">
        <v>9524</v>
      </c>
      <c r="Q1119">
        <f t="shared" si="34"/>
        <v>8</v>
      </c>
      <c r="R1119" t="s">
        <v>9525</v>
      </c>
      <c r="S1119" t="s">
        <v>9526</v>
      </c>
    </row>
    <row r="1120" spans="1:19">
      <c r="A1120" t="s">
        <v>9529</v>
      </c>
      <c r="B1120" t="s">
        <v>9530</v>
      </c>
      <c r="C1120" t="str">
        <f>TRIM(LEFT(B1120, FIND(" ",B1120, FIND(" ",B1120, FIND(" ",B1120)+1)+1)))</f>
        <v>Crompton Insta Comfort</v>
      </c>
      <c r="D1120" t="s">
        <v>8552</v>
      </c>
      <c r="E1120" s="6" t="str">
        <f t="shared" si="35"/>
        <v>Home&amp;Kitchen</v>
      </c>
      <c r="F1120" s="2">
        <v>1959</v>
      </c>
      <c r="G1120" s="4">
        <v>2400</v>
      </c>
      <c r="H1120" s="4" t="str">
        <f>IF(Table1[[#This Row],[actual_price]]&lt;200, "&lt;₹200", IF(Table1[[#This Row],[actual_price]]&lt;=500, "₹200–₹500", "&gt;₹500"))</f>
        <v>&gt;₹500</v>
      </c>
      <c r="I1120" s="1">
        <v>0.18</v>
      </c>
      <c r="J1120">
        <v>4</v>
      </c>
      <c r="K1120" s="4">
        <v>237</v>
      </c>
      <c r="L1120" s="13">
        <f>Table1[[#This Row],[rating_count]]*Table1[[#This Row],[actual_price]]</f>
        <v>568800</v>
      </c>
      <c r="M1120" t="s">
        <v>9531</v>
      </c>
      <c r="N1120" t="s">
        <v>9532</v>
      </c>
      <c r="O1120" t="s">
        <v>9533</v>
      </c>
      <c r="P1120" t="s">
        <v>9534</v>
      </c>
      <c r="Q1120">
        <f t="shared" si="34"/>
        <v>8</v>
      </c>
      <c r="R1120" t="s">
        <v>9535</v>
      </c>
      <c r="S1120" t="s">
        <v>9536</v>
      </c>
    </row>
    <row r="1121" spans="1:19">
      <c r="A1121" t="s">
        <v>9539</v>
      </c>
      <c r="B1121" t="s">
        <v>9540</v>
      </c>
      <c r="C1121" t="str">
        <f>TRIM(LEFT(B1121, FIND(" ",B1121, FIND(" ",B1121, FIND(" ",B1121)+1)+1)))</f>
        <v>Lint Remover Woolen</v>
      </c>
      <c r="D1121" t="s">
        <v>8574</v>
      </c>
      <c r="E1121" s="6" t="str">
        <f t="shared" si="35"/>
        <v>Home&amp;Kitchen</v>
      </c>
      <c r="F1121">
        <v>319</v>
      </c>
      <c r="G1121" s="4">
        <v>749</v>
      </c>
      <c r="H1121" s="4" t="str">
        <f>IF(Table1[[#This Row],[actual_price]]&lt;200, "&lt;₹200", IF(Table1[[#This Row],[actual_price]]&lt;=500, "₹200–₹500", "&gt;₹500"))</f>
        <v>&gt;₹500</v>
      </c>
      <c r="I1121" s="1">
        <v>0.56999999999999995</v>
      </c>
      <c r="J1121">
        <v>4.5999999999999996</v>
      </c>
      <c r="K1121" s="4">
        <v>124</v>
      </c>
      <c r="L1121" s="13">
        <f>Table1[[#This Row],[rating_count]]*Table1[[#This Row],[actual_price]]</f>
        <v>92876</v>
      </c>
      <c r="M1121" t="s">
        <v>9541</v>
      </c>
      <c r="N1121" t="s">
        <v>9542</v>
      </c>
      <c r="O1121" t="s">
        <v>9543</v>
      </c>
      <c r="P1121" t="s">
        <v>9544</v>
      </c>
      <c r="Q1121">
        <f t="shared" si="34"/>
        <v>8</v>
      </c>
      <c r="R1121" t="s">
        <v>9545</v>
      </c>
      <c r="S1121" t="s">
        <v>9546</v>
      </c>
    </row>
    <row r="1122" spans="1:19">
      <c r="A1122" t="s">
        <v>9549</v>
      </c>
      <c r="B1122" t="s">
        <v>9550</v>
      </c>
      <c r="C1122" t="str">
        <f>TRIM(LEFT(B1122, FIND(" ",B1122, FIND(" ",B1122, FIND(" ",B1122)+1)+1)))</f>
        <v>Pigeon Kessel Multipurpose</v>
      </c>
      <c r="D1122" t="s">
        <v>8541</v>
      </c>
      <c r="E1122" s="6" t="str">
        <f t="shared" si="35"/>
        <v>Home&amp;Kitchen</v>
      </c>
      <c r="F1122" s="2">
        <v>1499</v>
      </c>
      <c r="G1122" s="4">
        <v>1775</v>
      </c>
      <c r="H1122" s="4" t="str">
        <f>IF(Table1[[#This Row],[actual_price]]&lt;200, "&lt;₹200", IF(Table1[[#This Row],[actual_price]]&lt;=500, "₹200–₹500", "&gt;₹500"))</f>
        <v>&gt;₹500</v>
      </c>
      <c r="I1122" s="1">
        <v>0.16</v>
      </c>
      <c r="J1122">
        <v>3.9</v>
      </c>
      <c r="K1122" s="4">
        <v>14667</v>
      </c>
      <c r="L1122" s="13">
        <f>Table1[[#This Row],[rating_count]]*Table1[[#This Row],[actual_price]]</f>
        <v>26033925</v>
      </c>
      <c r="M1122" t="s">
        <v>9551</v>
      </c>
      <c r="N1122" t="s">
        <v>9552</v>
      </c>
      <c r="O1122" t="s">
        <v>9553</v>
      </c>
      <c r="P1122" t="s">
        <v>9554</v>
      </c>
      <c r="Q1122">
        <f t="shared" si="34"/>
        <v>8</v>
      </c>
      <c r="R1122" t="s">
        <v>9555</v>
      </c>
      <c r="S1122" t="s">
        <v>9556</v>
      </c>
    </row>
    <row r="1123" spans="1:19">
      <c r="A1123" t="s">
        <v>9559</v>
      </c>
      <c r="B1123" t="s">
        <v>9560</v>
      </c>
      <c r="C1123" t="str">
        <f>TRIM(LEFT(B1123, FIND(" ",B1123, FIND(" ",B1123, FIND(" ",B1123)+1)+1)))</f>
        <v>C (DEVICE) Lint</v>
      </c>
      <c r="D1123" t="s">
        <v>8574</v>
      </c>
      <c r="E1123" s="6" t="str">
        <f t="shared" si="35"/>
        <v>Home&amp;Kitchen</v>
      </c>
      <c r="F1123">
        <v>469</v>
      </c>
      <c r="G1123" s="4">
        <v>1599</v>
      </c>
      <c r="H1123" s="4" t="str">
        <f>IF(Table1[[#This Row],[actual_price]]&lt;200, "&lt;₹200", IF(Table1[[#This Row],[actual_price]]&lt;=500, "₹200–₹500", "&gt;₹500"))</f>
        <v>&gt;₹500</v>
      </c>
      <c r="I1123" s="1">
        <v>0.71</v>
      </c>
      <c r="J1123">
        <v>3.7</v>
      </c>
      <c r="K1123" s="4">
        <v>6</v>
      </c>
      <c r="L1123" s="13">
        <f>Table1[[#This Row],[rating_count]]*Table1[[#This Row],[actual_price]]</f>
        <v>9594</v>
      </c>
      <c r="M1123" t="s">
        <v>9561</v>
      </c>
      <c r="N1123" t="s">
        <v>9562</v>
      </c>
      <c r="O1123" t="s">
        <v>9563</v>
      </c>
      <c r="P1123" t="s">
        <v>9564</v>
      </c>
      <c r="Q1123">
        <f t="shared" si="34"/>
        <v>2</v>
      </c>
      <c r="R1123" t="s">
        <v>9565</v>
      </c>
      <c r="S1123" t="s">
        <v>9566</v>
      </c>
    </row>
    <row r="1124" spans="1:19">
      <c r="A1124" t="s">
        <v>9569</v>
      </c>
      <c r="B1124" t="s">
        <v>9570</v>
      </c>
      <c r="C1124" t="str">
        <f>TRIM(LEFT(B1124, FIND(" ",B1124, FIND(" ",B1124, FIND(" ",B1124)+1)+1)))</f>
        <v>Pigeon by Stovekraft</v>
      </c>
      <c r="D1124" t="s">
        <v>9458</v>
      </c>
      <c r="E1124" s="6" t="str">
        <f t="shared" si="35"/>
        <v>Home&amp;Kitchen</v>
      </c>
      <c r="F1124" s="2">
        <v>1099</v>
      </c>
      <c r="G1124" s="4">
        <v>1795</v>
      </c>
      <c r="H1124" s="4" t="str">
        <f>IF(Table1[[#This Row],[actual_price]]&lt;200, "&lt;₹200", IF(Table1[[#This Row],[actual_price]]&lt;=500, "₹200–₹500", "&gt;₹500"))</f>
        <v>&gt;₹500</v>
      </c>
      <c r="I1124" s="1">
        <v>0.39</v>
      </c>
      <c r="J1124">
        <v>4.2</v>
      </c>
      <c r="K1124" s="4">
        <v>4244</v>
      </c>
      <c r="L1124" s="13">
        <f>Table1[[#This Row],[rating_count]]*Table1[[#This Row],[actual_price]]</f>
        <v>7617980</v>
      </c>
      <c r="M1124" t="s">
        <v>9571</v>
      </c>
      <c r="N1124" t="s">
        <v>9572</v>
      </c>
      <c r="O1124" t="s">
        <v>9573</v>
      </c>
      <c r="P1124" t="s">
        <v>9574</v>
      </c>
      <c r="Q1124">
        <f t="shared" si="34"/>
        <v>8</v>
      </c>
      <c r="R1124" t="s">
        <v>9575</v>
      </c>
      <c r="S1124" t="s">
        <v>9576</v>
      </c>
    </row>
    <row r="1125" spans="1:19">
      <c r="A1125" t="s">
        <v>9579</v>
      </c>
      <c r="B1125" t="s">
        <v>9580</v>
      </c>
      <c r="C1125" t="str">
        <f>TRIM(LEFT(B1125, FIND(" ",B1125, FIND(" ",B1125, FIND(" ",B1125)+1)+1)))</f>
        <v>Bajaj OFR Room</v>
      </c>
      <c r="D1125" t="s">
        <v>8563</v>
      </c>
      <c r="E1125" s="6" t="str">
        <f t="shared" si="35"/>
        <v>Home&amp;Kitchen</v>
      </c>
      <c r="F1125" s="2">
        <v>9590</v>
      </c>
      <c r="G1125" s="4">
        <v>15999</v>
      </c>
      <c r="H1125" s="4" t="str">
        <f>IF(Table1[[#This Row],[actual_price]]&lt;200, "&lt;₹200", IF(Table1[[#This Row],[actual_price]]&lt;=500, "₹200–₹500", "&gt;₹500"))</f>
        <v>&gt;₹500</v>
      </c>
      <c r="I1125" s="1">
        <v>0.4</v>
      </c>
      <c r="J1125">
        <v>4.0999999999999996</v>
      </c>
      <c r="K1125" s="4">
        <v>1017</v>
      </c>
      <c r="L1125" s="13">
        <f>Table1[[#This Row],[rating_count]]*Table1[[#This Row],[actual_price]]</f>
        <v>16270983</v>
      </c>
      <c r="M1125" t="s">
        <v>9581</v>
      </c>
      <c r="N1125" t="s">
        <v>9582</v>
      </c>
      <c r="O1125" t="s">
        <v>9583</v>
      </c>
      <c r="P1125" t="s">
        <v>9584</v>
      </c>
      <c r="Q1125">
        <f t="shared" si="34"/>
        <v>8</v>
      </c>
      <c r="R1125" t="s">
        <v>9585</v>
      </c>
      <c r="S1125" t="s">
        <v>9586</v>
      </c>
    </row>
    <row r="1126" spans="1:19">
      <c r="A1126" t="s">
        <v>9589</v>
      </c>
      <c r="B1126" t="s">
        <v>9590</v>
      </c>
      <c r="C1126" t="str">
        <f>TRIM(LEFT(B1126, FIND(" ",B1126, FIND(" ",B1126, FIND(" ",B1126)+1)+1)))</f>
        <v>Luminous Vento Deluxe</v>
      </c>
      <c r="D1126" t="s">
        <v>9591</v>
      </c>
      <c r="E1126" s="6" t="str">
        <f t="shared" si="35"/>
        <v>Home&amp;Kitchen</v>
      </c>
      <c r="F1126">
        <v>999</v>
      </c>
      <c r="G1126" s="4">
        <v>1490</v>
      </c>
      <c r="H1126" s="4" t="str">
        <f>IF(Table1[[#This Row],[actual_price]]&lt;200, "&lt;₹200", IF(Table1[[#This Row],[actual_price]]&lt;=500, "₹200–₹500", "&gt;₹500"))</f>
        <v>&gt;₹500</v>
      </c>
      <c r="I1126" s="1">
        <v>0.33</v>
      </c>
      <c r="J1126">
        <v>4.0999999999999996</v>
      </c>
      <c r="K1126" s="4">
        <v>12999</v>
      </c>
      <c r="L1126" s="13">
        <f>Table1[[#This Row],[rating_count]]*Table1[[#This Row],[actual_price]]</f>
        <v>19368510</v>
      </c>
      <c r="M1126" t="s">
        <v>9592</v>
      </c>
      <c r="N1126" t="s">
        <v>9593</v>
      </c>
      <c r="O1126" t="s">
        <v>9594</v>
      </c>
      <c r="P1126" t="s">
        <v>9595</v>
      </c>
      <c r="Q1126">
        <f t="shared" si="34"/>
        <v>8</v>
      </c>
      <c r="R1126" t="s">
        <v>9596</v>
      </c>
      <c r="S1126" t="s">
        <v>9597</v>
      </c>
    </row>
    <row r="1127" spans="1:19">
      <c r="A1127" t="s">
        <v>9600</v>
      </c>
      <c r="B1127" t="s">
        <v>9601</v>
      </c>
      <c r="C1127" t="str">
        <f>TRIM(LEFT(B1127, FIND(" ",B1127, FIND(" ",B1127, FIND(" ",B1127)+1)+1)))</f>
        <v>Wipro Vesta 1.8</v>
      </c>
      <c r="D1127" t="s">
        <v>8762</v>
      </c>
      <c r="E1127" s="6" t="str">
        <f t="shared" si="35"/>
        <v>Home&amp;Kitchen</v>
      </c>
      <c r="F1127" s="2">
        <v>1299</v>
      </c>
      <c r="G1127" s="4">
        <v>1999</v>
      </c>
      <c r="H1127" s="4" t="str">
        <f>IF(Table1[[#This Row],[actual_price]]&lt;200, "&lt;₹200", IF(Table1[[#This Row],[actual_price]]&lt;=500, "₹200–₹500", "&gt;₹500"))</f>
        <v>&gt;₹500</v>
      </c>
      <c r="I1127" s="1">
        <v>0.35</v>
      </c>
      <c r="J1127">
        <v>3.8</v>
      </c>
      <c r="K1127" s="4">
        <v>311</v>
      </c>
      <c r="L1127" s="13">
        <f>Table1[[#This Row],[rating_count]]*Table1[[#This Row],[actual_price]]</f>
        <v>621689</v>
      </c>
      <c r="M1127" t="s">
        <v>9602</v>
      </c>
      <c r="N1127" t="s">
        <v>9603</v>
      </c>
      <c r="O1127" t="s">
        <v>9604</v>
      </c>
      <c r="P1127" t="s">
        <v>9605</v>
      </c>
      <c r="Q1127">
        <f t="shared" si="34"/>
        <v>8</v>
      </c>
      <c r="R1127" t="s">
        <v>9606</v>
      </c>
      <c r="S1127" t="s">
        <v>9607</v>
      </c>
    </row>
    <row r="1128" spans="1:19">
      <c r="A1128" t="s">
        <v>9610</v>
      </c>
      <c r="B1128" t="s">
        <v>9611</v>
      </c>
      <c r="C1128" t="str">
        <f>TRIM(LEFT(B1128, FIND(" ",B1128, FIND(" ",B1128, FIND(" ",B1128)+1)+1)))</f>
        <v>Kitchen Mart Stainless</v>
      </c>
      <c r="D1128" t="s">
        <v>9612</v>
      </c>
      <c r="E1128" s="6" t="str">
        <f t="shared" si="35"/>
        <v>Home&amp;Kitchen</v>
      </c>
      <c r="F1128">
        <v>292</v>
      </c>
      <c r="G1128" s="4">
        <v>499</v>
      </c>
      <c r="H1128" s="4" t="str">
        <f>IF(Table1[[#This Row],[actual_price]]&lt;200, "&lt;₹200", IF(Table1[[#This Row],[actual_price]]&lt;=500, "₹200–₹500", "&gt;₹500"))</f>
        <v>₹200–₹500</v>
      </c>
      <c r="I1128" s="1">
        <v>0.41</v>
      </c>
      <c r="J1128">
        <v>4.0999999999999996</v>
      </c>
      <c r="K1128" s="4">
        <v>4238</v>
      </c>
      <c r="L1128" s="13">
        <f>Table1[[#This Row],[rating_count]]*Table1[[#This Row],[actual_price]]</f>
        <v>2114762</v>
      </c>
      <c r="M1128" t="s">
        <v>9613</v>
      </c>
      <c r="N1128" t="s">
        <v>9614</v>
      </c>
      <c r="O1128" t="s">
        <v>9615</v>
      </c>
      <c r="P1128" t="s">
        <v>9616</v>
      </c>
      <c r="Q1128">
        <f t="shared" si="34"/>
        <v>8</v>
      </c>
      <c r="R1128" t="s">
        <v>9617</v>
      </c>
      <c r="S1128" t="s">
        <v>9618</v>
      </c>
    </row>
    <row r="1129" spans="1:19">
      <c r="A1129" t="s">
        <v>9621</v>
      </c>
      <c r="B1129" t="s">
        <v>9622</v>
      </c>
      <c r="C1129" t="str">
        <f>TRIM(LEFT(B1129, FIND(" ",B1129, FIND(" ",B1129, FIND(" ",B1129)+1)+1)))</f>
        <v>Ikea 903.391.72 Polypropylene</v>
      </c>
      <c r="D1129" t="s">
        <v>9284</v>
      </c>
      <c r="E1129" s="6" t="str">
        <f t="shared" si="35"/>
        <v>Home&amp;Kitchen</v>
      </c>
      <c r="F1129">
        <v>160</v>
      </c>
      <c r="G1129" s="4">
        <v>299</v>
      </c>
      <c r="H1129" s="4" t="str">
        <f>IF(Table1[[#This Row],[actual_price]]&lt;200, "&lt;₹200", IF(Table1[[#This Row],[actual_price]]&lt;=500, "₹200–₹500", "&gt;₹500"))</f>
        <v>₹200–₹500</v>
      </c>
      <c r="I1129" s="1">
        <v>0.46</v>
      </c>
      <c r="J1129">
        <v>4.5999999999999996</v>
      </c>
      <c r="K1129" s="4">
        <v>2781</v>
      </c>
      <c r="L1129" s="13">
        <f>Table1[[#This Row],[rating_count]]*Table1[[#This Row],[actual_price]]</f>
        <v>831519</v>
      </c>
      <c r="M1129" t="s">
        <v>9623</v>
      </c>
      <c r="N1129" t="s">
        <v>9624</v>
      </c>
      <c r="O1129" t="s">
        <v>9625</v>
      </c>
      <c r="P1129" t="s">
        <v>9626</v>
      </c>
      <c r="Q1129">
        <f t="shared" si="34"/>
        <v>8</v>
      </c>
      <c r="R1129" t="s">
        <v>9627</v>
      </c>
      <c r="S1129" t="s">
        <v>9628</v>
      </c>
    </row>
    <row r="1130" spans="1:19">
      <c r="A1130" t="s">
        <v>9631</v>
      </c>
      <c r="B1130" t="s">
        <v>9632</v>
      </c>
      <c r="C1130" t="str">
        <f>TRIM(LEFT(B1130, FIND(" ",B1130, FIND(" ",B1130, FIND(" ",B1130)+1)+1)))</f>
        <v>HUL Pureit Germkill</v>
      </c>
      <c r="D1130" t="s">
        <v>9633</v>
      </c>
      <c r="E1130" s="6" t="str">
        <f t="shared" si="35"/>
        <v>Home&amp;Kitchen</v>
      </c>
      <c r="F1130">
        <v>600</v>
      </c>
      <c r="G1130" s="4">
        <v>600</v>
      </c>
      <c r="H1130" s="4" t="str">
        <f>IF(Table1[[#This Row],[actual_price]]&lt;200, "&lt;₹200", IF(Table1[[#This Row],[actual_price]]&lt;=500, "₹200–₹500", "&gt;₹500"))</f>
        <v>&gt;₹500</v>
      </c>
      <c r="I1130" s="1">
        <v>0</v>
      </c>
      <c r="J1130">
        <v>4.0999999999999996</v>
      </c>
      <c r="K1130" s="4">
        <v>10907</v>
      </c>
      <c r="L1130" s="13">
        <f>Table1[[#This Row],[rating_count]]*Table1[[#This Row],[actual_price]]</f>
        <v>6544200</v>
      </c>
      <c r="M1130" t="s">
        <v>9634</v>
      </c>
      <c r="N1130" t="s">
        <v>9635</v>
      </c>
      <c r="O1130" t="s">
        <v>9636</v>
      </c>
      <c r="P1130" t="s">
        <v>9637</v>
      </c>
      <c r="Q1130">
        <f t="shared" si="34"/>
        <v>8</v>
      </c>
      <c r="R1130" t="s">
        <v>9638</v>
      </c>
      <c r="S1130" t="s">
        <v>9639</v>
      </c>
    </row>
    <row r="1131" spans="1:19">
      <c r="A1131" t="s">
        <v>9642</v>
      </c>
      <c r="B1131" t="s">
        <v>9643</v>
      </c>
      <c r="C1131" t="str">
        <f>TRIM(LEFT(B1131, FIND(" ",B1131, FIND(" ",B1131, FIND(" ",B1131)+1)+1)))</f>
        <v>HUL Pureit Germkill</v>
      </c>
      <c r="D1131" t="s">
        <v>9644</v>
      </c>
      <c r="E1131" s="6" t="str">
        <f t="shared" si="35"/>
        <v>Home&amp;Kitchen</v>
      </c>
      <c r="F1131" s="2">
        <v>1130</v>
      </c>
      <c r="G1131" s="4">
        <v>1130</v>
      </c>
      <c r="H1131" s="4" t="str">
        <f>IF(Table1[[#This Row],[actual_price]]&lt;200, "&lt;₹200", IF(Table1[[#This Row],[actual_price]]&lt;=500, "₹200–₹500", "&gt;₹500"))</f>
        <v>&gt;₹500</v>
      </c>
      <c r="I1131" s="1">
        <v>0</v>
      </c>
      <c r="J1131">
        <v>4.2</v>
      </c>
      <c r="K1131" s="4">
        <v>13250</v>
      </c>
      <c r="L1131" s="13">
        <f>Table1[[#This Row],[rating_count]]*Table1[[#This Row],[actual_price]]</f>
        <v>14972500</v>
      </c>
      <c r="M1131" t="s">
        <v>9645</v>
      </c>
      <c r="N1131" t="s">
        <v>9646</v>
      </c>
      <c r="O1131" t="s">
        <v>9647</v>
      </c>
      <c r="P1131" t="s">
        <v>9648</v>
      </c>
      <c r="Q1131">
        <f t="shared" si="34"/>
        <v>8</v>
      </c>
      <c r="R1131" t="s">
        <v>9649</v>
      </c>
      <c r="S1131" t="s">
        <v>9650</v>
      </c>
    </row>
    <row r="1132" spans="1:19">
      <c r="A1132" t="s">
        <v>9653</v>
      </c>
      <c r="B1132" t="s">
        <v>9654</v>
      </c>
      <c r="C1132" t="str">
        <f>TRIM(LEFT(B1132, FIND(" ",B1132, FIND(" ",B1132, FIND(" ",B1132)+1)+1)))</f>
        <v>Prestige Iris 750</v>
      </c>
      <c r="D1132" t="s">
        <v>8710</v>
      </c>
      <c r="E1132" s="6" t="str">
        <f t="shared" si="35"/>
        <v>Home&amp;Kitchen</v>
      </c>
      <c r="F1132" s="2">
        <v>3249</v>
      </c>
      <c r="G1132" s="4">
        <v>6295</v>
      </c>
      <c r="H1132" s="4" t="str">
        <f>IF(Table1[[#This Row],[actual_price]]&lt;200, "&lt;₹200", IF(Table1[[#This Row],[actual_price]]&lt;=500, "₹200–₹500", "&gt;₹500"))</f>
        <v>&gt;₹500</v>
      </c>
      <c r="I1132" s="1">
        <v>0.48</v>
      </c>
      <c r="J1132">
        <v>3.9</v>
      </c>
      <c r="K1132" s="4">
        <v>43070</v>
      </c>
      <c r="L1132" s="13">
        <f>Table1[[#This Row],[rating_count]]*Table1[[#This Row],[actual_price]]</f>
        <v>271125650</v>
      </c>
      <c r="M1132" t="s">
        <v>9655</v>
      </c>
      <c r="N1132" t="s">
        <v>9656</v>
      </c>
      <c r="O1132" t="s">
        <v>9657</v>
      </c>
      <c r="P1132" t="s">
        <v>9658</v>
      </c>
      <c r="Q1132">
        <f t="shared" si="34"/>
        <v>8</v>
      </c>
      <c r="R1132" t="s">
        <v>9659</v>
      </c>
      <c r="S1132" t="s">
        <v>9660</v>
      </c>
    </row>
    <row r="1133" spans="1:19">
      <c r="A1133" t="s">
        <v>9663</v>
      </c>
      <c r="B1133" t="s">
        <v>9664</v>
      </c>
      <c r="C1133" t="str">
        <f>TRIM(LEFT(B1133, FIND(" ",B1133, FIND(" ",B1133, FIND(" ",B1133)+1)+1)))</f>
        <v>Preethi Blue Leaf</v>
      </c>
      <c r="D1133" t="s">
        <v>8710</v>
      </c>
      <c r="E1133" s="6" t="str">
        <f t="shared" si="35"/>
        <v>Home&amp;Kitchen</v>
      </c>
      <c r="F1133" s="2">
        <v>3599</v>
      </c>
      <c r="G1133" s="4">
        <v>9455</v>
      </c>
      <c r="H1133" s="4" t="str">
        <f>IF(Table1[[#This Row],[actual_price]]&lt;200, "&lt;₹200", IF(Table1[[#This Row],[actual_price]]&lt;=500, "₹200–₹500", "&gt;₹500"))</f>
        <v>&gt;₹500</v>
      </c>
      <c r="I1133" s="1">
        <v>0.62</v>
      </c>
      <c r="J1133">
        <v>4.0999999999999996</v>
      </c>
      <c r="K1133" s="4">
        <v>11828</v>
      </c>
      <c r="L1133" s="13">
        <f>Table1[[#This Row],[rating_count]]*Table1[[#This Row],[actual_price]]</f>
        <v>111833740</v>
      </c>
      <c r="M1133" t="s">
        <v>9665</v>
      </c>
      <c r="N1133" t="s">
        <v>9666</v>
      </c>
      <c r="O1133" t="s">
        <v>9667</v>
      </c>
      <c r="P1133" t="s">
        <v>9668</v>
      </c>
      <c r="Q1133">
        <f t="shared" si="34"/>
        <v>8</v>
      </c>
      <c r="R1133" t="s">
        <v>9669</v>
      </c>
      <c r="S1133" t="s">
        <v>9670</v>
      </c>
    </row>
    <row r="1134" spans="1:19">
      <c r="A1134" t="s">
        <v>9673</v>
      </c>
      <c r="B1134" t="s">
        <v>9674</v>
      </c>
      <c r="C1134" t="str">
        <f>TRIM(LEFT(B1134, FIND(" ",B1134, FIND(" ",B1134, FIND(" ",B1134)+1)+1)))</f>
        <v>Themisto 350 Watts</v>
      </c>
      <c r="D1134" t="s">
        <v>9030</v>
      </c>
      <c r="E1134" s="6" t="str">
        <f t="shared" si="35"/>
        <v>Home&amp;Kitchen</v>
      </c>
      <c r="F1134">
        <v>368</v>
      </c>
      <c r="G1134" s="4">
        <v>699</v>
      </c>
      <c r="H1134" s="4" t="str">
        <f>IF(Table1[[#This Row],[actual_price]]&lt;200, "&lt;₹200", IF(Table1[[#This Row],[actual_price]]&lt;=500, "₹200–₹500", "&gt;₹500"))</f>
        <v>&gt;₹500</v>
      </c>
      <c r="I1134" s="1">
        <v>0.47</v>
      </c>
      <c r="J1134">
        <v>4.0999999999999996</v>
      </c>
      <c r="K1134" s="4">
        <v>1240</v>
      </c>
      <c r="L1134" s="13">
        <f>Table1[[#This Row],[rating_count]]*Table1[[#This Row],[actual_price]]</f>
        <v>866760</v>
      </c>
      <c r="M1134" t="s">
        <v>9675</v>
      </c>
      <c r="N1134" t="s">
        <v>9676</v>
      </c>
      <c r="O1134" t="s">
        <v>9677</v>
      </c>
      <c r="P1134" t="s">
        <v>9678</v>
      </c>
      <c r="Q1134">
        <f t="shared" si="34"/>
        <v>8</v>
      </c>
      <c r="R1134" t="s">
        <v>9679</v>
      </c>
      <c r="S1134" t="s">
        <v>9680</v>
      </c>
    </row>
    <row r="1135" spans="1:19">
      <c r="A1135" t="s">
        <v>9683</v>
      </c>
      <c r="B1135" t="s">
        <v>9684</v>
      </c>
      <c r="C1135" t="str">
        <f>TRIM(LEFT(B1135, FIND(" ",B1135, FIND(" ",B1135, FIND(" ",B1135)+1)+1)))</f>
        <v>Butterfly Smart Mixer</v>
      </c>
      <c r="D1135" t="s">
        <v>8710</v>
      </c>
      <c r="E1135" s="6" t="str">
        <f t="shared" si="35"/>
        <v>Home&amp;Kitchen</v>
      </c>
      <c r="F1135" s="2">
        <v>3199</v>
      </c>
      <c r="G1135" s="4">
        <v>4999</v>
      </c>
      <c r="H1135" s="4" t="str">
        <f>IF(Table1[[#This Row],[actual_price]]&lt;200, "&lt;₹200", IF(Table1[[#This Row],[actual_price]]&lt;=500, "₹200–₹500", "&gt;₹500"))</f>
        <v>&gt;₹500</v>
      </c>
      <c r="I1135" s="1">
        <v>0.36</v>
      </c>
      <c r="J1135">
        <v>4</v>
      </c>
      <c r="K1135" s="4">
        <v>20869</v>
      </c>
      <c r="L1135" s="13">
        <f>Table1[[#This Row],[rating_count]]*Table1[[#This Row],[actual_price]]</f>
        <v>104324131</v>
      </c>
      <c r="M1135" t="s">
        <v>9685</v>
      </c>
      <c r="N1135" t="s">
        <v>9686</v>
      </c>
      <c r="O1135" t="s">
        <v>9687</v>
      </c>
      <c r="P1135" t="s">
        <v>9688</v>
      </c>
      <c r="Q1135">
        <f t="shared" si="34"/>
        <v>8</v>
      </c>
      <c r="R1135" t="s">
        <v>9689</v>
      </c>
      <c r="S1135" t="s">
        <v>9690</v>
      </c>
    </row>
    <row r="1136" spans="1:19">
      <c r="A1136" t="s">
        <v>9693</v>
      </c>
      <c r="B1136" t="s">
        <v>9694</v>
      </c>
      <c r="C1136" t="str">
        <f>TRIM(LEFT(B1136, FIND(" ",B1136, FIND(" ",B1136, FIND(" ",B1136)+1)+1)))</f>
        <v>KENT Smart Multi</v>
      </c>
      <c r="D1136" t="s">
        <v>9695</v>
      </c>
      <c r="E1136" s="6" t="str">
        <f t="shared" si="35"/>
        <v>Home&amp;Kitchen</v>
      </c>
      <c r="F1136" s="2">
        <v>1599</v>
      </c>
      <c r="G1136" s="4">
        <v>2900</v>
      </c>
      <c r="H1136" s="4" t="str">
        <f>IF(Table1[[#This Row],[actual_price]]&lt;200, "&lt;₹200", IF(Table1[[#This Row],[actual_price]]&lt;=500, "₹200–₹500", "&gt;₹500"))</f>
        <v>&gt;₹500</v>
      </c>
      <c r="I1136" s="1">
        <v>0.45</v>
      </c>
      <c r="J1136">
        <v>3.7</v>
      </c>
      <c r="K1136" s="4">
        <v>441</v>
      </c>
      <c r="L1136" s="13">
        <f>Table1[[#This Row],[rating_count]]*Table1[[#This Row],[actual_price]]</f>
        <v>1278900</v>
      </c>
      <c r="M1136" t="s">
        <v>9696</v>
      </c>
      <c r="N1136" t="s">
        <v>9697</v>
      </c>
      <c r="O1136" t="s">
        <v>9698</v>
      </c>
      <c r="P1136" t="s">
        <v>9699</v>
      </c>
      <c r="Q1136">
        <f t="shared" si="34"/>
        <v>8</v>
      </c>
      <c r="R1136" t="s">
        <v>9700</v>
      </c>
      <c r="S1136" t="s">
        <v>9701</v>
      </c>
    </row>
    <row r="1137" spans="1:19">
      <c r="A1137" t="s">
        <v>9704</v>
      </c>
      <c r="B1137" t="s">
        <v>9705</v>
      </c>
      <c r="C1137" t="str">
        <f>TRIM(LEFT(B1137, FIND(" ",B1137, FIND(" ",B1137, FIND(" ",B1137)+1)+1)))</f>
        <v>InstaCuppa Portable Blender</v>
      </c>
      <c r="D1137" t="s">
        <v>8688</v>
      </c>
      <c r="E1137" s="6" t="str">
        <f t="shared" si="35"/>
        <v>Home&amp;Kitchen</v>
      </c>
      <c r="F1137" s="2">
        <v>1999</v>
      </c>
      <c r="G1137" s="4">
        <v>2499</v>
      </c>
      <c r="H1137" s="4" t="str">
        <f>IF(Table1[[#This Row],[actual_price]]&lt;200, "&lt;₹200", IF(Table1[[#This Row],[actual_price]]&lt;=500, "₹200–₹500", "&gt;₹500"))</f>
        <v>&gt;₹500</v>
      </c>
      <c r="I1137" s="1">
        <v>0.2</v>
      </c>
      <c r="J1137">
        <v>4.0999999999999996</v>
      </c>
      <c r="K1137" s="4">
        <v>1034</v>
      </c>
      <c r="L1137" s="13">
        <f>Table1[[#This Row],[rating_count]]*Table1[[#This Row],[actual_price]]</f>
        <v>2583966</v>
      </c>
      <c r="M1137" t="s">
        <v>9706</v>
      </c>
      <c r="N1137" t="s">
        <v>9707</v>
      </c>
      <c r="O1137" t="s">
        <v>9708</v>
      </c>
      <c r="P1137" t="s">
        <v>9709</v>
      </c>
      <c r="Q1137">
        <f t="shared" si="34"/>
        <v>8</v>
      </c>
      <c r="R1137" t="s">
        <v>9710</v>
      </c>
      <c r="S1137" t="s">
        <v>9711</v>
      </c>
    </row>
    <row r="1138" spans="1:19">
      <c r="A1138" t="s">
        <v>9714</v>
      </c>
      <c r="B1138" t="s">
        <v>9715</v>
      </c>
      <c r="C1138" t="str">
        <f>TRIM(LEFT(B1138, FIND(" ",B1138, FIND(" ",B1138, FIND(" ",B1138)+1)+1)))</f>
        <v>USHA EI 1602</v>
      </c>
      <c r="D1138" t="s">
        <v>8699</v>
      </c>
      <c r="E1138" s="6" t="str">
        <f t="shared" si="35"/>
        <v>Home&amp;Kitchen</v>
      </c>
      <c r="F1138">
        <v>616</v>
      </c>
      <c r="G1138" s="4">
        <v>1190</v>
      </c>
      <c r="H1138" s="4" t="str">
        <f>IF(Table1[[#This Row],[actual_price]]&lt;200, "&lt;₹200", IF(Table1[[#This Row],[actual_price]]&lt;=500, "₹200–₹500", "&gt;₹500"))</f>
        <v>&gt;₹500</v>
      </c>
      <c r="I1138" s="1">
        <v>0.48</v>
      </c>
      <c r="J1138">
        <v>4.0999999999999996</v>
      </c>
      <c r="K1138" s="4">
        <v>37126</v>
      </c>
      <c r="L1138" s="13">
        <f>Table1[[#This Row],[rating_count]]*Table1[[#This Row],[actual_price]]</f>
        <v>44179940</v>
      </c>
      <c r="M1138" t="s">
        <v>9716</v>
      </c>
      <c r="N1138" t="s">
        <v>9717</v>
      </c>
      <c r="O1138" t="s">
        <v>9718</v>
      </c>
      <c r="P1138" t="s">
        <v>9719</v>
      </c>
      <c r="Q1138">
        <f t="shared" si="34"/>
        <v>8</v>
      </c>
      <c r="R1138" t="s">
        <v>9720</v>
      </c>
      <c r="S1138" t="s">
        <v>9721</v>
      </c>
    </row>
    <row r="1139" spans="1:19">
      <c r="A1139" t="s">
        <v>9724</v>
      </c>
      <c r="B1139" t="s">
        <v>9725</v>
      </c>
      <c r="C1139" t="str">
        <f>TRIM(LEFT(B1139, FIND(" ",B1139, FIND(" ",B1139, FIND(" ",B1139)+1)+1)))</f>
        <v>KENT 16044 Hand</v>
      </c>
      <c r="D1139" t="s">
        <v>8688</v>
      </c>
      <c r="E1139" s="6" t="str">
        <f t="shared" si="35"/>
        <v>Home&amp;Kitchen</v>
      </c>
      <c r="F1139" s="2">
        <v>1499</v>
      </c>
      <c r="G1139" s="4">
        <v>2100</v>
      </c>
      <c r="H1139" s="4" t="str">
        <f>IF(Table1[[#This Row],[actual_price]]&lt;200, "&lt;₹200", IF(Table1[[#This Row],[actual_price]]&lt;=500, "₹200–₹500", "&gt;₹500"))</f>
        <v>&gt;₹500</v>
      </c>
      <c r="I1139" s="1">
        <v>0.28999999999999998</v>
      </c>
      <c r="J1139">
        <v>4.0999999999999996</v>
      </c>
      <c r="K1139" s="4">
        <v>6355</v>
      </c>
      <c r="L1139" s="13">
        <f>Table1[[#This Row],[rating_count]]*Table1[[#This Row],[actual_price]]</f>
        <v>13345500</v>
      </c>
      <c r="M1139" t="s">
        <v>9726</v>
      </c>
      <c r="N1139" t="s">
        <v>9727</v>
      </c>
      <c r="O1139" t="s">
        <v>9728</v>
      </c>
      <c r="P1139" t="s">
        <v>9729</v>
      </c>
      <c r="Q1139">
        <f t="shared" si="34"/>
        <v>8</v>
      </c>
      <c r="R1139" t="s">
        <v>9730</v>
      </c>
      <c r="S1139" t="s">
        <v>9731</v>
      </c>
    </row>
    <row r="1140" spans="1:19">
      <c r="A1140" t="s">
        <v>9734</v>
      </c>
      <c r="B1140" t="s">
        <v>9735</v>
      </c>
      <c r="C1140" t="str">
        <f>TRIM(LEFT(B1140, FIND(" ",B1140, FIND(" ",B1140, FIND(" ",B1140)+1)+1)))</f>
        <v>White Feather Portable</v>
      </c>
      <c r="D1140" t="s">
        <v>9284</v>
      </c>
      <c r="E1140" s="6" t="str">
        <f t="shared" si="35"/>
        <v>Home&amp;Kitchen</v>
      </c>
      <c r="F1140">
        <v>199</v>
      </c>
      <c r="G1140" s="4">
        <v>499</v>
      </c>
      <c r="H1140" s="4" t="str">
        <f>IF(Table1[[#This Row],[actual_price]]&lt;200, "&lt;₹200", IF(Table1[[#This Row],[actual_price]]&lt;=500, "₹200–₹500", "&gt;₹500"))</f>
        <v>₹200–₹500</v>
      </c>
      <c r="I1140" s="1">
        <v>0.6</v>
      </c>
      <c r="J1140">
        <v>3.3</v>
      </c>
      <c r="K1140" s="4">
        <v>12</v>
      </c>
      <c r="L1140" s="13">
        <f>Table1[[#This Row],[rating_count]]*Table1[[#This Row],[actual_price]]</f>
        <v>5988</v>
      </c>
      <c r="M1140" t="s">
        <v>9736</v>
      </c>
      <c r="N1140" t="s">
        <v>9737</v>
      </c>
      <c r="O1140" t="s">
        <v>9738</v>
      </c>
      <c r="P1140" t="s">
        <v>9739</v>
      </c>
      <c r="Q1140">
        <f t="shared" si="34"/>
        <v>6</v>
      </c>
      <c r="R1140" t="s">
        <v>9740</v>
      </c>
      <c r="S1140" t="s">
        <v>9741</v>
      </c>
    </row>
    <row r="1141" spans="1:19">
      <c r="A1141" t="s">
        <v>9744</v>
      </c>
      <c r="B1141" t="s">
        <v>9745</v>
      </c>
      <c r="C1141" t="str">
        <f>TRIM(LEFT(B1141, FIND(" ",B1141, FIND(" ",B1141, FIND(" ",B1141)+1)+1)))</f>
        <v>Crompton IHL 152</v>
      </c>
      <c r="D1141" t="s">
        <v>8844</v>
      </c>
      <c r="E1141" s="6" t="str">
        <f t="shared" si="35"/>
        <v>Home&amp;Kitchen</v>
      </c>
      <c r="F1141">
        <v>610</v>
      </c>
      <c r="G1141" s="4">
        <v>825</v>
      </c>
      <c r="H1141" s="4" t="str">
        <f>IF(Table1[[#This Row],[actual_price]]&lt;200, "&lt;₹200", IF(Table1[[#This Row],[actual_price]]&lt;=500, "₹200–₹500", "&gt;₹500"))</f>
        <v>&gt;₹500</v>
      </c>
      <c r="I1141" s="1">
        <v>0.26</v>
      </c>
      <c r="J1141">
        <v>4.0999999999999996</v>
      </c>
      <c r="K1141" s="4">
        <v>13165</v>
      </c>
      <c r="L1141" s="13">
        <f>Table1[[#This Row],[rating_count]]*Table1[[#This Row],[actual_price]]</f>
        <v>10861125</v>
      </c>
      <c r="M1141" t="s">
        <v>9746</v>
      </c>
      <c r="N1141" t="s">
        <v>9747</v>
      </c>
      <c r="O1141" t="s">
        <v>9748</v>
      </c>
      <c r="P1141" t="s">
        <v>9749</v>
      </c>
      <c r="Q1141">
        <f t="shared" si="34"/>
        <v>8</v>
      </c>
      <c r="R1141" t="s">
        <v>9750</v>
      </c>
      <c r="S1141" t="s">
        <v>9751</v>
      </c>
    </row>
    <row r="1142" spans="1:19">
      <c r="A1142" t="s">
        <v>9754</v>
      </c>
      <c r="B1142" t="s">
        <v>9755</v>
      </c>
      <c r="C1142" t="str">
        <f>TRIM(LEFT(B1142, FIND(" ",B1142, FIND(" ",B1142, FIND(" ",B1142)+1)+1)))</f>
        <v>InstaCuppa Rechargeable Mini</v>
      </c>
      <c r="D1142" t="s">
        <v>9192</v>
      </c>
      <c r="E1142" s="6" t="str">
        <f t="shared" si="35"/>
        <v>Home&amp;Kitchen</v>
      </c>
      <c r="F1142">
        <v>999</v>
      </c>
      <c r="G1142" s="4">
        <v>1499</v>
      </c>
      <c r="H1142" s="4" t="str">
        <f>IF(Table1[[#This Row],[actual_price]]&lt;200, "&lt;₹200", IF(Table1[[#This Row],[actual_price]]&lt;=500, "₹200–₹500", "&gt;₹500"))</f>
        <v>&gt;₹500</v>
      </c>
      <c r="I1142" s="1">
        <v>0.33</v>
      </c>
      <c r="J1142">
        <v>4.0999999999999996</v>
      </c>
      <c r="K1142" s="4">
        <v>1646</v>
      </c>
      <c r="L1142" s="13">
        <f>Table1[[#This Row],[rating_count]]*Table1[[#This Row],[actual_price]]</f>
        <v>2467354</v>
      </c>
      <c r="M1142" t="s">
        <v>9756</v>
      </c>
      <c r="N1142" t="s">
        <v>9757</v>
      </c>
      <c r="O1142" t="s">
        <v>9758</v>
      </c>
      <c r="P1142" t="s">
        <v>9759</v>
      </c>
      <c r="Q1142">
        <f t="shared" si="34"/>
        <v>8</v>
      </c>
      <c r="R1142" t="s">
        <v>9760</v>
      </c>
      <c r="S1142" t="s">
        <v>9761</v>
      </c>
    </row>
    <row r="1143" spans="1:19">
      <c r="A1143" t="s">
        <v>9764</v>
      </c>
      <c r="B1143" t="s">
        <v>9765</v>
      </c>
      <c r="C1143" t="str">
        <f>TRIM(LEFT(B1143, FIND(" ",B1143, FIND(" ",B1143, FIND(" ",B1143)+1)+1)))</f>
        <v>Philips PowerPro FC9352/01</v>
      </c>
      <c r="D1143" t="s">
        <v>9326</v>
      </c>
      <c r="E1143" s="6" t="str">
        <f t="shared" si="35"/>
        <v>Home&amp;Kitchen</v>
      </c>
      <c r="F1143" s="2">
        <v>8999</v>
      </c>
      <c r="G1143" s="4">
        <v>9995</v>
      </c>
      <c r="H1143" s="4" t="str">
        <f>IF(Table1[[#This Row],[actual_price]]&lt;200, "&lt;₹200", IF(Table1[[#This Row],[actual_price]]&lt;=500, "₹200–₹500", "&gt;₹500"))</f>
        <v>&gt;₹500</v>
      </c>
      <c r="I1143" s="1">
        <v>0.1</v>
      </c>
      <c r="J1143">
        <v>4.4000000000000004</v>
      </c>
      <c r="K1143" s="4">
        <v>17994</v>
      </c>
      <c r="L1143" s="13">
        <f>Table1[[#This Row],[rating_count]]*Table1[[#This Row],[actual_price]]</f>
        <v>179850030</v>
      </c>
      <c r="M1143" t="s">
        <v>9766</v>
      </c>
      <c r="N1143" t="s">
        <v>9767</v>
      </c>
      <c r="O1143" t="s">
        <v>9768</v>
      </c>
      <c r="P1143" t="s">
        <v>9769</v>
      </c>
      <c r="Q1143">
        <f t="shared" si="34"/>
        <v>8</v>
      </c>
      <c r="R1143" t="s">
        <v>9770</v>
      </c>
      <c r="S1143" t="s">
        <v>9771</v>
      </c>
    </row>
    <row r="1144" spans="1:19">
      <c r="A1144" t="s">
        <v>9774</v>
      </c>
      <c r="B1144" t="s">
        <v>9775</v>
      </c>
      <c r="C1144" t="str">
        <f>TRIM(LEFT(B1144, FIND(" ",B1144, FIND(" ",B1144, FIND(" ",B1144)+1)+1)))</f>
        <v>SAIELLIN Electric Lint</v>
      </c>
      <c r="D1144" t="s">
        <v>8574</v>
      </c>
      <c r="E1144" s="6" t="str">
        <f t="shared" si="35"/>
        <v>Home&amp;Kitchen</v>
      </c>
      <c r="F1144">
        <v>453</v>
      </c>
      <c r="G1144" s="4">
        <v>999</v>
      </c>
      <c r="H1144" s="4" t="str">
        <f>IF(Table1[[#This Row],[actual_price]]&lt;200, "&lt;₹200", IF(Table1[[#This Row],[actual_price]]&lt;=500, "₹200–₹500", "&gt;₹500"))</f>
        <v>&gt;₹500</v>
      </c>
      <c r="I1144" s="1">
        <v>0.55000000000000004</v>
      </c>
      <c r="J1144">
        <v>4.3</v>
      </c>
      <c r="K1144" s="4">
        <v>610</v>
      </c>
      <c r="L1144" s="13">
        <f>Table1[[#This Row],[rating_count]]*Table1[[#This Row],[actual_price]]</f>
        <v>609390</v>
      </c>
      <c r="M1144" t="s">
        <v>9776</v>
      </c>
      <c r="N1144" t="s">
        <v>9777</v>
      </c>
      <c r="O1144" t="s">
        <v>9778</v>
      </c>
      <c r="P1144" t="s">
        <v>9779</v>
      </c>
      <c r="Q1144">
        <f t="shared" si="34"/>
        <v>8</v>
      </c>
      <c r="R1144" t="s">
        <v>9780</v>
      </c>
      <c r="S1144" t="s">
        <v>9781</v>
      </c>
    </row>
    <row r="1145" spans="1:19">
      <c r="A1145" t="s">
        <v>9784</v>
      </c>
      <c r="B1145" t="s">
        <v>9785</v>
      </c>
      <c r="C1145" t="str">
        <f>TRIM(LEFT(B1145, FIND(" ",B1145, FIND(" ",B1145, FIND(" ",B1145)+1)+1)))</f>
        <v>Cookwell Bullet Mixer</v>
      </c>
      <c r="D1145" t="s">
        <v>8710</v>
      </c>
      <c r="E1145" s="6" t="str">
        <f t="shared" si="35"/>
        <v>Home&amp;Kitchen</v>
      </c>
      <c r="F1145" s="2">
        <v>2464</v>
      </c>
      <c r="G1145" s="4">
        <v>6000</v>
      </c>
      <c r="H1145" s="4" t="str">
        <f>IF(Table1[[#This Row],[actual_price]]&lt;200, "&lt;₹200", IF(Table1[[#This Row],[actual_price]]&lt;=500, "₹200–₹500", "&gt;₹500"))</f>
        <v>&gt;₹500</v>
      </c>
      <c r="I1145" s="1">
        <v>0.59</v>
      </c>
      <c r="J1145">
        <v>4.0999999999999996</v>
      </c>
      <c r="K1145" s="4">
        <v>8866</v>
      </c>
      <c r="L1145" s="13">
        <f>Table1[[#This Row],[rating_count]]*Table1[[#This Row],[actual_price]]</f>
        <v>53196000</v>
      </c>
      <c r="M1145" t="s">
        <v>9786</v>
      </c>
      <c r="N1145" t="s">
        <v>9787</v>
      </c>
      <c r="O1145" t="s">
        <v>9788</v>
      </c>
      <c r="P1145" t="s">
        <v>9789</v>
      </c>
      <c r="Q1145">
        <f t="shared" si="34"/>
        <v>8</v>
      </c>
      <c r="R1145" t="s">
        <v>9790</v>
      </c>
      <c r="S1145" t="s">
        <v>9791</v>
      </c>
    </row>
    <row r="1146" spans="1:19">
      <c r="A1146" t="s">
        <v>9794</v>
      </c>
      <c r="B1146" t="s">
        <v>9795</v>
      </c>
      <c r="C1146" t="str">
        <f>TRIM(LEFT(B1146, FIND(" ",B1146, FIND(" ",B1146, FIND(" ",B1146)+1)+1)))</f>
        <v>Prestige PRWO 1.8-2</v>
      </c>
      <c r="D1146" t="s">
        <v>9695</v>
      </c>
      <c r="E1146" s="6" t="str">
        <f t="shared" si="35"/>
        <v>Home&amp;Kitchen</v>
      </c>
      <c r="F1146" s="2">
        <v>2719</v>
      </c>
      <c r="G1146" s="4">
        <v>3945</v>
      </c>
      <c r="H1146" s="4" t="str">
        <f>IF(Table1[[#This Row],[actual_price]]&lt;200, "&lt;₹200", IF(Table1[[#This Row],[actual_price]]&lt;=500, "₹200–₹500", "&gt;₹500"))</f>
        <v>&gt;₹500</v>
      </c>
      <c r="I1146" s="1">
        <v>0.31</v>
      </c>
      <c r="J1146">
        <v>3.7</v>
      </c>
      <c r="K1146" s="4">
        <v>13406</v>
      </c>
      <c r="L1146" s="13">
        <f>Table1[[#This Row],[rating_count]]*Table1[[#This Row],[actual_price]]</f>
        <v>52886670</v>
      </c>
      <c r="M1146" t="s">
        <v>9796</v>
      </c>
      <c r="N1146" t="s">
        <v>9797</v>
      </c>
      <c r="O1146" t="s">
        <v>9798</v>
      </c>
      <c r="P1146" t="s">
        <v>9799</v>
      </c>
      <c r="Q1146">
        <f t="shared" si="34"/>
        <v>8</v>
      </c>
      <c r="R1146" t="s">
        <v>9800</v>
      </c>
      <c r="S1146" t="s">
        <v>9801</v>
      </c>
    </row>
    <row r="1147" spans="1:19">
      <c r="A1147" t="s">
        <v>9804</v>
      </c>
      <c r="B1147" t="s">
        <v>9805</v>
      </c>
      <c r="C1147" t="str">
        <f>TRIM(LEFT(B1147, FIND(" ",B1147, FIND(" ",B1147, FIND(" ",B1147)+1)+1)))</f>
        <v>Swiffer Instant Electric</v>
      </c>
      <c r="D1147" t="s">
        <v>8721</v>
      </c>
      <c r="E1147" s="6" t="str">
        <f t="shared" si="35"/>
        <v>Home&amp;Kitchen</v>
      </c>
      <c r="F1147" s="2">
        <v>1439</v>
      </c>
      <c r="G1147" s="4">
        <v>1999</v>
      </c>
      <c r="H1147" s="4" t="str">
        <f>IF(Table1[[#This Row],[actual_price]]&lt;200, "&lt;₹200", IF(Table1[[#This Row],[actual_price]]&lt;=500, "₹200–₹500", "&gt;₹500"))</f>
        <v>&gt;₹500</v>
      </c>
      <c r="I1147" s="1">
        <v>0.28000000000000003</v>
      </c>
      <c r="J1147">
        <v>4.8</v>
      </c>
      <c r="K1147" s="4">
        <v>53803</v>
      </c>
      <c r="L1147" s="13">
        <f>Table1[[#This Row],[rating_count]]*Table1[[#This Row],[actual_price]]</f>
        <v>107552197</v>
      </c>
      <c r="M1147" t="s">
        <v>9806</v>
      </c>
      <c r="N1147" t="s">
        <v>9807</v>
      </c>
      <c r="O1147" t="s">
        <v>9808</v>
      </c>
      <c r="P1147" t="s">
        <v>9809</v>
      </c>
      <c r="Q1147">
        <f t="shared" si="34"/>
        <v>3</v>
      </c>
      <c r="R1147" t="s">
        <v>9810</v>
      </c>
      <c r="S1147" t="s">
        <v>9811</v>
      </c>
    </row>
    <row r="1148" spans="1:19">
      <c r="A1148" t="s">
        <v>9814</v>
      </c>
      <c r="B1148" t="s">
        <v>9815</v>
      </c>
      <c r="C1148" t="str">
        <f>TRIM(LEFT(B1148, FIND(" ",B1148, FIND(" ",B1148, FIND(" ",B1148)+1)+1)))</f>
        <v>InstaCuppa Portable Blender</v>
      </c>
      <c r="D1148" t="s">
        <v>8688</v>
      </c>
      <c r="E1148" s="6" t="str">
        <f t="shared" si="35"/>
        <v>Home&amp;Kitchen</v>
      </c>
      <c r="F1148" s="2">
        <v>2799</v>
      </c>
      <c r="G1148" s="4">
        <v>3499</v>
      </c>
      <c r="H1148" s="4" t="str">
        <f>IF(Table1[[#This Row],[actual_price]]&lt;200, "&lt;₹200", IF(Table1[[#This Row],[actual_price]]&lt;=500, "₹200–₹500", "&gt;₹500"))</f>
        <v>&gt;₹500</v>
      </c>
      <c r="I1148" s="1">
        <v>0.2</v>
      </c>
      <c r="J1148">
        <v>4.5</v>
      </c>
      <c r="K1148" s="4">
        <v>546</v>
      </c>
      <c r="L1148" s="13">
        <f>Table1[[#This Row],[rating_count]]*Table1[[#This Row],[actual_price]]</f>
        <v>1910454</v>
      </c>
      <c r="M1148" t="s">
        <v>9816</v>
      </c>
      <c r="N1148" t="s">
        <v>9817</v>
      </c>
      <c r="O1148" t="s">
        <v>9818</v>
      </c>
      <c r="P1148" t="s">
        <v>9819</v>
      </c>
      <c r="Q1148">
        <f t="shared" si="34"/>
        <v>8</v>
      </c>
      <c r="R1148" t="s">
        <v>9820</v>
      </c>
      <c r="S1148" t="s">
        <v>9821</v>
      </c>
    </row>
    <row r="1149" spans="1:19">
      <c r="A1149" t="s">
        <v>9824</v>
      </c>
      <c r="B1149" t="s">
        <v>9825</v>
      </c>
      <c r="C1149" t="str">
        <f>TRIM(LEFT(B1149, FIND(" ",B1149, FIND(" ",B1149, FIND(" ",B1149)+1)+1)))</f>
        <v>Lifelong LLWH106 Flash</v>
      </c>
      <c r="D1149" t="s">
        <v>8721</v>
      </c>
      <c r="E1149" s="6" t="str">
        <f t="shared" si="35"/>
        <v>Home&amp;Kitchen</v>
      </c>
      <c r="F1149" s="2">
        <v>2088</v>
      </c>
      <c r="G1149" s="4">
        <v>5550</v>
      </c>
      <c r="H1149" s="4" t="str">
        <f>IF(Table1[[#This Row],[actual_price]]&lt;200, "&lt;₹200", IF(Table1[[#This Row],[actual_price]]&lt;=500, "₹200–₹500", "&gt;₹500"))</f>
        <v>&gt;₹500</v>
      </c>
      <c r="I1149" s="1">
        <v>0.62</v>
      </c>
      <c r="J1149">
        <v>4</v>
      </c>
      <c r="K1149" s="4">
        <v>5292</v>
      </c>
      <c r="L1149" s="13">
        <f>Table1[[#This Row],[rating_count]]*Table1[[#This Row],[actual_price]]</f>
        <v>29370600</v>
      </c>
      <c r="M1149" t="s">
        <v>9826</v>
      </c>
      <c r="N1149" t="s">
        <v>9827</v>
      </c>
      <c r="O1149" t="s">
        <v>9828</v>
      </c>
      <c r="P1149" t="s">
        <v>9829</v>
      </c>
      <c r="Q1149">
        <f t="shared" si="34"/>
        <v>8</v>
      </c>
      <c r="R1149" t="s">
        <v>9830</v>
      </c>
      <c r="S1149" t="s">
        <v>13066</v>
      </c>
    </row>
    <row r="1150" spans="1:19">
      <c r="A1150" t="s">
        <v>9833</v>
      </c>
      <c r="B1150" t="s">
        <v>9834</v>
      </c>
      <c r="C1150" t="str">
        <f>TRIM(LEFT(B1150, FIND(" ",B1150, FIND(" ",B1150, FIND(" ",B1150)+1)+1)))</f>
        <v>Hindware Atlantic Compacto</v>
      </c>
      <c r="D1150" t="s">
        <v>8721</v>
      </c>
      <c r="E1150" s="6" t="str">
        <f t="shared" si="35"/>
        <v>Home&amp;Kitchen</v>
      </c>
      <c r="F1150" s="2">
        <v>2399</v>
      </c>
      <c r="G1150" s="4">
        <v>4590</v>
      </c>
      <c r="H1150" s="4" t="str">
        <f>IF(Table1[[#This Row],[actual_price]]&lt;200, "&lt;₹200", IF(Table1[[#This Row],[actual_price]]&lt;=500, "₹200–₹500", "&gt;₹500"))</f>
        <v>&gt;₹500</v>
      </c>
      <c r="I1150" s="1">
        <v>0.48</v>
      </c>
      <c r="J1150">
        <v>4.0999999999999996</v>
      </c>
      <c r="K1150" s="4">
        <v>444</v>
      </c>
      <c r="L1150" s="13">
        <f>Table1[[#This Row],[rating_count]]*Table1[[#This Row],[actual_price]]</f>
        <v>2037960</v>
      </c>
      <c r="M1150" t="s">
        <v>9835</v>
      </c>
      <c r="N1150" t="s">
        <v>9836</v>
      </c>
      <c r="O1150" t="s">
        <v>9837</v>
      </c>
      <c r="P1150" t="s">
        <v>9838</v>
      </c>
      <c r="Q1150">
        <f t="shared" si="34"/>
        <v>8</v>
      </c>
      <c r="R1150" t="s">
        <v>9839</v>
      </c>
      <c r="S1150" t="s">
        <v>9840</v>
      </c>
    </row>
    <row r="1151" spans="1:19">
      <c r="A1151" t="s">
        <v>9843</v>
      </c>
      <c r="B1151" t="s">
        <v>9844</v>
      </c>
      <c r="C1151" t="str">
        <f>TRIM(LEFT(B1151, FIND(" ",B1151, FIND(" ",B1151, FIND(" ",B1151)+1)+1)))</f>
        <v>ATOM Selves-MH 200</v>
      </c>
      <c r="D1151" t="s">
        <v>8585</v>
      </c>
      <c r="E1151" s="6" t="str">
        <f t="shared" si="35"/>
        <v>Home&amp;Kitchen</v>
      </c>
      <c r="F1151">
        <v>308</v>
      </c>
      <c r="G1151" s="4">
        <v>499</v>
      </c>
      <c r="H1151" s="4" t="str">
        <f>IF(Table1[[#This Row],[actual_price]]&lt;200, "&lt;₹200", IF(Table1[[#This Row],[actual_price]]&lt;=500, "₹200–₹500", "&gt;₹500"))</f>
        <v>₹200–₹500</v>
      </c>
      <c r="I1151" s="1">
        <v>0.38</v>
      </c>
      <c r="J1151">
        <v>3.9</v>
      </c>
      <c r="K1151" s="4">
        <v>4584</v>
      </c>
      <c r="L1151" s="13">
        <f>Table1[[#This Row],[rating_count]]*Table1[[#This Row],[actual_price]]</f>
        <v>2287416</v>
      </c>
      <c r="M1151" t="s">
        <v>9845</v>
      </c>
      <c r="N1151" t="s">
        <v>9846</v>
      </c>
      <c r="O1151" t="s">
        <v>9847</v>
      </c>
      <c r="P1151" t="s">
        <v>9848</v>
      </c>
      <c r="Q1151">
        <f t="shared" si="34"/>
        <v>8</v>
      </c>
      <c r="R1151" t="s">
        <v>9849</v>
      </c>
      <c r="S1151" t="s">
        <v>9850</v>
      </c>
    </row>
    <row r="1152" spans="1:19">
      <c r="A1152" t="s">
        <v>9853</v>
      </c>
      <c r="B1152" t="s">
        <v>9854</v>
      </c>
      <c r="C1152" t="str">
        <f>TRIM(LEFT(B1152, FIND(" ",B1152, FIND(" ",B1152, FIND(" ",B1152)+1)+1)))</f>
        <v>Crompton InstaBliss 3-L</v>
      </c>
      <c r="D1152" t="s">
        <v>8721</v>
      </c>
      <c r="E1152" s="6" t="str">
        <f t="shared" si="35"/>
        <v>Home&amp;Kitchen</v>
      </c>
      <c r="F1152" s="2">
        <v>2599</v>
      </c>
      <c r="G1152" s="4">
        <v>4400</v>
      </c>
      <c r="H1152" s="4" t="str">
        <f>IF(Table1[[#This Row],[actual_price]]&lt;200, "&lt;₹200", IF(Table1[[#This Row],[actual_price]]&lt;=500, "₹200–₹500", "&gt;₹500"))</f>
        <v>&gt;₹500</v>
      </c>
      <c r="I1152" s="1">
        <v>0.41</v>
      </c>
      <c r="J1152">
        <v>4.0999999999999996</v>
      </c>
      <c r="K1152" s="4">
        <v>14947</v>
      </c>
      <c r="L1152" s="13">
        <f>Table1[[#This Row],[rating_count]]*Table1[[#This Row],[actual_price]]</f>
        <v>65766800</v>
      </c>
      <c r="M1152" t="s">
        <v>9855</v>
      </c>
      <c r="N1152" t="s">
        <v>9856</v>
      </c>
      <c r="O1152" t="s">
        <v>9857</v>
      </c>
      <c r="P1152" t="s">
        <v>9858</v>
      </c>
      <c r="Q1152">
        <f t="shared" si="34"/>
        <v>8</v>
      </c>
      <c r="R1152" t="s">
        <v>9859</v>
      </c>
      <c r="S1152" t="s">
        <v>9860</v>
      </c>
    </row>
    <row r="1153" spans="1:19">
      <c r="A1153" t="s">
        <v>9863</v>
      </c>
      <c r="B1153" t="s">
        <v>9864</v>
      </c>
      <c r="C1153" t="str">
        <f>TRIM(LEFT(B1153, FIND(" ",B1153, FIND(" ",B1153, FIND(" ",B1153)+1)+1)))</f>
        <v>Croma 1100 W</v>
      </c>
      <c r="D1153" t="s">
        <v>8699</v>
      </c>
      <c r="E1153" s="6" t="str">
        <f t="shared" si="35"/>
        <v>Home&amp;Kitchen</v>
      </c>
      <c r="F1153">
        <v>479</v>
      </c>
      <c r="G1153" s="4">
        <v>1000</v>
      </c>
      <c r="H1153" s="4" t="str">
        <f>IF(Table1[[#This Row],[actual_price]]&lt;200, "&lt;₹200", IF(Table1[[#This Row],[actual_price]]&lt;=500, "₹200–₹500", "&gt;₹500"))</f>
        <v>&gt;₹500</v>
      </c>
      <c r="I1153" s="1">
        <v>0.52</v>
      </c>
      <c r="J1153">
        <v>4.2</v>
      </c>
      <c r="K1153" s="4">
        <v>1559</v>
      </c>
      <c r="L1153" s="13">
        <f>Table1[[#This Row],[rating_count]]*Table1[[#This Row],[actual_price]]</f>
        <v>1559000</v>
      </c>
      <c r="M1153" t="s">
        <v>9865</v>
      </c>
      <c r="N1153" t="s">
        <v>9866</v>
      </c>
      <c r="O1153" t="s">
        <v>9867</v>
      </c>
      <c r="P1153" t="s">
        <v>9868</v>
      </c>
      <c r="Q1153">
        <f t="shared" si="34"/>
        <v>8</v>
      </c>
      <c r="R1153" t="s">
        <v>9869</v>
      </c>
      <c r="S1153" t="s">
        <v>9870</v>
      </c>
    </row>
    <row r="1154" spans="1:19">
      <c r="A1154" t="s">
        <v>9873</v>
      </c>
      <c r="B1154" t="s">
        <v>9874</v>
      </c>
      <c r="C1154" t="str">
        <f>TRIM(LEFT(B1154, FIND(" ",B1154, FIND(" ",B1154, FIND(" ",B1154)+1)+1)))</f>
        <v>Lint Roller with</v>
      </c>
      <c r="D1154" t="s">
        <v>8574</v>
      </c>
      <c r="E1154" s="6" t="str">
        <f t="shared" si="35"/>
        <v>Home&amp;Kitchen</v>
      </c>
      <c r="F1154">
        <v>245</v>
      </c>
      <c r="G1154" s="4">
        <v>299</v>
      </c>
      <c r="H1154" s="4" t="str">
        <f>IF(Table1[[#This Row],[actual_price]]&lt;200, "&lt;₹200", IF(Table1[[#This Row],[actual_price]]&lt;=500, "₹200–₹500", "&gt;₹500"))</f>
        <v>₹200–₹500</v>
      </c>
      <c r="I1154" s="1">
        <v>0.18</v>
      </c>
      <c r="J1154">
        <v>4.0999999999999996</v>
      </c>
      <c r="K1154" s="4">
        <v>1660</v>
      </c>
      <c r="L1154" s="13">
        <f>Table1[[#This Row],[rating_count]]*Table1[[#This Row],[actual_price]]</f>
        <v>496340</v>
      </c>
      <c r="M1154" t="s">
        <v>9875</v>
      </c>
      <c r="N1154" t="s">
        <v>9876</v>
      </c>
      <c r="O1154" t="s">
        <v>9877</v>
      </c>
      <c r="P1154" t="s">
        <v>9878</v>
      </c>
      <c r="Q1154">
        <f t="shared" ref="Q1154:Q1217" si="36">IF(P1154="",0,LEN(O1154)-LEN(SUBSTITUTE(O1154,",",""))+1)</f>
        <v>8</v>
      </c>
      <c r="R1154" t="s">
        <v>9879</v>
      </c>
      <c r="S1154" t="s">
        <v>9880</v>
      </c>
    </row>
    <row r="1155" spans="1:19">
      <c r="A1155" t="s">
        <v>9883</v>
      </c>
      <c r="B1155" t="s">
        <v>9884</v>
      </c>
      <c r="C1155" t="str">
        <f>TRIM(LEFT(B1155, FIND(" ",B1155, FIND(" ",B1155, FIND(" ",B1155)+1)+1)))</f>
        <v>Portable Lint Remover</v>
      </c>
      <c r="D1155" t="s">
        <v>8574</v>
      </c>
      <c r="E1155" s="6" t="str">
        <f t="shared" ref="E1155:E1218" si="37">LEFT(D1155, FIND("|", D1155 &amp; "|") - 1)</f>
        <v>Home&amp;Kitchen</v>
      </c>
      <c r="F1155">
        <v>179</v>
      </c>
      <c r="G1155" s="4">
        <v>799</v>
      </c>
      <c r="H1155" s="4" t="str">
        <f>IF(Table1[[#This Row],[actual_price]]&lt;200, "&lt;₹200", IF(Table1[[#This Row],[actual_price]]&lt;=500, "₹200–₹500", "&gt;₹500"))</f>
        <v>&gt;₹500</v>
      </c>
      <c r="I1155" s="1">
        <v>0.78</v>
      </c>
      <c r="J1155">
        <v>3.5</v>
      </c>
      <c r="K1155" s="4">
        <v>132</v>
      </c>
      <c r="L1155" s="13">
        <f>Table1[[#This Row],[rating_count]]*Table1[[#This Row],[actual_price]]</f>
        <v>105468</v>
      </c>
      <c r="M1155" t="s">
        <v>9885</v>
      </c>
      <c r="N1155" t="s">
        <v>9886</v>
      </c>
      <c r="O1155" t="s">
        <v>9887</v>
      </c>
      <c r="P1155" t="s">
        <v>9888</v>
      </c>
      <c r="Q1155">
        <f t="shared" si="36"/>
        <v>8</v>
      </c>
      <c r="R1155" t="s">
        <v>9889</v>
      </c>
      <c r="S1155" t="s">
        <v>9890</v>
      </c>
    </row>
    <row r="1156" spans="1:19">
      <c r="A1156" t="s">
        <v>9893</v>
      </c>
      <c r="B1156" t="s">
        <v>9894</v>
      </c>
      <c r="C1156" t="str">
        <f>TRIM(LEFT(B1156, FIND(" ",B1156, FIND(" ",B1156, FIND(" ",B1156)+1)+1)))</f>
        <v>atomberg Renesa 1200mm</v>
      </c>
      <c r="D1156" t="s">
        <v>9295</v>
      </c>
      <c r="E1156" s="6" t="str">
        <f t="shared" si="37"/>
        <v>Home&amp;Kitchen</v>
      </c>
      <c r="F1156" s="2">
        <v>3569</v>
      </c>
      <c r="G1156" s="4">
        <v>5190</v>
      </c>
      <c r="H1156" s="4" t="str">
        <f>IF(Table1[[#This Row],[actual_price]]&lt;200, "&lt;₹200", IF(Table1[[#This Row],[actual_price]]&lt;=500, "₹200–₹500", "&gt;₹500"))</f>
        <v>&gt;₹500</v>
      </c>
      <c r="I1156" s="1">
        <v>0.31</v>
      </c>
      <c r="J1156">
        <v>4.3</v>
      </c>
      <c r="K1156" s="4">
        <v>28629</v>
      </c>
      <c r="L1156" s="13">
        <f>Table1[[#This Row],[rating_count]]*Table1[[#This Row],[actual_price]]</f>
        <v>148584510</v>
      </c>
      <c r="M1156" t="s">
        <v>9895</v>
      </c>
      <c r="N1156" t="s">
        <v>9896</v>
      </c>
      <c r="O1156" t="s">
        <v>9897</v>
      </c>
      <c r="P1156" t="s">
        <v>9898</v>
      </c>
      <c r="Q1156">
        <f t="shared" si="36"/>
        <v>8</v>
      </c>
      <c r="R1156" t="s">
        <v>13067</v>
      </c>
      <c r="S1156" t="s">
        <v>13068</v>
      </c>
    </row>
    <row r="1157" spans="1:19">
      <c r="A1157" t="s">
        <v>9901</v>
      </c>
      <c r="B1157" t="s">
        <v>9902</v>
      </c>
      <c r="C1157" t="str">
        <f>TRIM(LEFT(B1157, FIND(" ",B1157, FIND(" ",B1157, FIND(" ",B1157)+1)+1)))</f>
        <v>Pigeon by Stovekraft</v>
      </c>
      <c r="D1157" t="s">
        <v>8541</v>
      </c>
      <c r="E1157" s="6" t="str">
        <f t="shared" si="37"/>
        <v>Home&amp;Kitchen</v>
      </c>
      <c r="F1157">
        <v>699</v>
      </c>
      <c r="G1157" s="4">
        <v>1345</v>
      </c>
      <c r="H1157" s="4" t="str">
        <f>IF(Table1[[#This Row],[actual_price]]&lt;200, "&lt;₹200", IF(Table1[[#This Row],[actual_price]]&lt;=500, "₹200–₹500", "&gt;₹500"))</f>
        <v>&gt;₹500</v>
      </c>
      <c r="I1157" s="1">
        <v>0.48</v>
      </c>
      <c r="J1157">
        <v>3.9</v>
      </c>
      <c r="K1157" s="4">
        <v>8446</v>
      </c>
      <c r="L1157" s="13">
        <f>Table1[[#This Row],[rating_count]]*Table1[[#This Row],[actual_price]]</f>
        <v>11359870</v>
      </c>
      <c r="M1157" t="s">
        <v>9903</v>
      </c>
      <c r="N1157" t="s">
        <v>9904</v>
      </c>
      <c r="O1157" t="s">
        <v>9905</v>
      </c>
      <c r="P1157" t="s">
        <v>9906</v>
      </c>
      <c r="Q1157">
        <f t="shared" si="36"/>
        <v>8</v>
      </c>
      <c r="R1157" t="s">
        <v>9907</v>
      </c>
      <c r="S1157" t="s">
        <v>9908</v>
      </c>
    </row>
    <row r="1158" spans="1:19">
      <c r="A1158" t="s">
        <v>9911</v>
      </c>
      <c r="B1158" t="s">
        <v>9912</v>
      </c>
      <c r="C1158" t="str">
        <f>TRIM(LEFT(B1158, FIND(" ",B1158, FIND(" ",B1158, FIND(" ",B1158)+1)+1)))</f>
        <v>Usha CookJoy (CJ1600WPC)</v>
      </c>
      <c r="D1158" t="s">
        <v>8647</v>
      </c>
      <c r="E1158" s="6" t="str">
        <f t="shared" si="37"/>
        <v>Home&amp;Kitchen</v>
      </c>
      <c r="F1158" s="2">
        <v>2089</v>
      </c>
      <c r="G1158" s="4">
        <v>4000</v>
      </c>
      <c r="H1158" s="4" t="str">
        <f>IF(Table1[[#This Row],[actual_price]]&lt;200, "&lt;₹200", IF(Table1[[#This Row],[actual_price]]&lt;=500, "₹200–₹500", "&gt;₹500"))</f>
        <v>&gt;₹500</v>
      </c>
      <c r="I1158" s="1">
        <v>0.48</v>
      </c>
      <c r="J1158">
        <v>4.2</v>
      </c>
      <c r="K1158" s="4">
        <v>11199</v>
      </c>
      <c r="L1158" s="13">
        <f>Table1[[#This Row],[rating_count]]*Table1[[#This Row],[actual_price]]</f>
        <v>44796000</v>
      </c>
      <c r="M1158" t="s">
        <v>9913</v>
      </c>
      <c r="N1158" t="s">
        <v>9914</v>
      </c>
      <c r="O1158" t="s">
        <v>9915</v>
      </c>
      <c r="P1158" t="s">
        <v>9916</v>
      </c>
      <c r="Q1158">
        <f t="shared" si="36"/>
        <v>8</v>
      </c>
      <c r="R1158" t="s">
        <v>9917</v>
      </c>
      <c r="S1158" t="s">
        <v>9918</v>
      </c>
    </row>
    <row r="1159" spans="1:19">
      <c r="A1159" t="s">
        <v>9921</v>
      </c>
      <c r="B1159" t="s">
        <v>9922</v>
      </c>
      <c r="C1159" t="str">
        <f>TRIM(LEFT(B1159, FIND(" ",B1159, FIND(" ",B1159, FIND(" ",B1159)+1)+1)))</f>
        <v>Reffair AX30 [MAX]</v>
      </c>
      <c r="D1159" t="s">
        <v>9923</v>
      </c>
      <c r="E1159" s="6" t="str">
        <f t="shared" si="37"/>
        <v>Car&amp;Motorbike</v>
      </c>
      <c r="F1159" s="2">
        <v>2339</v>
      </c>
      <c r="G1159" s="4">
        <v>4000</v>
      </c>
      <c r="H1159" s="4" t="str">
        <f>IF(Table1[[#This Row],[actual_price]]&lt;200, "&lt;₹200", IF(Table1[[#This Row],[actual_price]]&lt;=500, "₹200–₹500", "&gt;₹500"))</f>
        <v>&gt;₹500</v>
      </c>
      <c r="I1159" s="1">
        <v>0.42</v>
      </c>
      <c r="J1159">
        <v>3.8</v>
      </c>
      <c r="K1159" s="4">
        <v>1118</v>
      </c>
      <c r="L1159" s="13">
        <f>Table1[[#This Row],[rating_count]]*Table1[[#This Row],[actual_price]]</f>
        <v>4472000</v>
      </c>
      <c r="M1159" t="s">
        <v>9924</v>
      </c>
      <c r="N1159" t="s">
        <v>9925</v>
      </c>
      <c r="O1159" t="s">
        <v>9926</v>
      </c>
      <c r="P1159" t="s">
        <v>9927</v>
      </c>
      <c r="Q1159">
        <f t="shared" si="36"/>
        <v>8</v>
      </c>
      <c r="R1159" t="s">
        <v>9928</v>
      </c>
      <c r="S1159" t="s">
        <v>9929</v>
      </c>
    </row>
    <row r="1160" spans="1:19">
      <c r="A1160" t="s">
        <v>9932</v>
      </c>
      <c r="B1160" t="s">
        <v>9933</v>
      </c>
      <c r="C1160" t="str">
        <f>TRIM(LEFT(B1160, FIND(" ",B1160, FIND(" ",B1160, FIND(" ",B1160)+1)+1)))</f>
        <v>!!1000 Watt/2000-Watt Room</v>
      </c>
      <c r="D1160" t="s">
        <v>8563</v>
      </c>
      <c r="E1160" s="6" t="str">
        <f t="shared" si="37"/>
        <v>Home&amp;Kitchen</v>
      </c>
      <c r="F1160">
        <v>784</v>
      </c>
      <c r="G1160" s="4">
        <v>1599</v>
      </c>
      <c r="H1160" s="4" t="str">
        <f>IF(Table1[[#This Row],[actual_price]]&lt;200, "&lt;₹200", IF(Table1[[#This Row],[actual_price]]&lt;=500, "₹200–₹500", "&gt;₹500"))</f>
        <v>&gt;₹500</v>
      </c>
      <c r="I1160" s="1">
        <v>0.51</v>
      </c>
      <c r="J1160">
        <v>4.5</v>
      </c>
      <c r="K1160" s="4">
        <v>11</v>
      </c>
      <c r="L1160" s="13">
        <f>Table1[[#This Row],[rating_count]]*Table1[[#This Row],[actual_price]]</f>
        <v>17589</v>
      </c>
      <c r="M1160" t="s">
        <v>9934</v>
      </c>
      <c r="N1160" t="s">
        <v>9935</v>
      </c>
      <c r="O1160" t="s">
        <v>9936</v>
      </c>
      <c r="P1160" t="s">
        <v>9937</v>
      </c>
      <c r="Q1160">
        <f t="shared" si="36"/>
        <v>5</v>
      </c>
      <c r="R1160" t="s">
        <v>9938</v>
      </c>
      <c r="S1160" t="s">
        <v>9939</v>
      </c>
    </row>
    <row r="1161" spans="1:19">
      <c r="A1161" t="s">
        <v>9942</v>
      </c>
      <c r="B1161" t="s">
        <v>9943</v>
      </c>
      <c r="C1161" t="str">
        <f>TRIM(LEFT(B1161, FIND(" ",B1161, FIND(" ",B1161, FIND(" ",B1161)+1)+1)))</f>
        <v>Eureka Forbes Wet</v>
      </c>
      <c r="D1161" t="s">
        <v>9944</v>
      </c>
      <c r="E1161" s="6" t="str">
        <f t="shared" si="37"/>
        <v>Home&amp;Kitchen</v>
      </c>
      <c r="F1161" s="2">
        <v>5499</v>
      </c>
      <c r="G1161" s="4">
        <v>9999</v>
      </c>
      <c r="H1161" s="4" t="str">
        <f>IF(Table1[[#This Row],[actual_price]]&lt;200, "&lt;₹200", IF(Table1[[#This Row],[actual_price]]&lt;=500, "₹200–₹500", "&gt;₹500"))</f>
        <v>&gt;₹500</v>
      </c>
      <c r="I1161" s="1">
        <v>0.45</v>
      </c>
      <c r="J1161">
        <v>3.8</v>
      </c>
      <c r="K1161" s="4">
        <v>4353</v>
      </c>
      <c r="L1161" s="13">
        <f>Table1[[#This Row],[rating_count]]*Table1[[#This Row],[actual_price]]</f>
        <v>43525647</v>
      </c>
      <c r="M1161" t="s">
        <v>9945</v>
      </c>
      <c r="N1161" t="s">
        <v>9946</v>
      </c>
      <c r="O1161" t="s">
        <v>9947</v>
      </c>
      <c r="P1161" t="s">
        <v>9948</v>
      </c>
      <c r="Q1161">
        <f t="shared" si="36"/>
        <v>8</v>
      </c>
      <c r="R1161" t="s">
        <v>9949</v>
      </c>
      <c r="S1161" t="s">
        <v>9950</v>
      </c>
    </row>
    <row r="1162" spans="1:19">
      <c r="A1162" t="s">
        <v>9953</v>
      </c>
      <c r="B1162" t="s">
        <v>9954</v>
      </c>
      <c r="C1162" t="str">
        <f>TRIM(LEFT(B1162, FIND(" ",B1162, FIND(" ",B1162, FIND(" ",B1162)+1)+1)))</f>
        <v>Activa Heat-Max 2000</v>
      </c>
      <c r="D1162" t="s">
        <v>8563</v>
      </c>
      <c r="E1162" s="6" t="str">
        <f t="shared" si="37"/>
        <v>Home&amp;Kitchen</v>
      </c>
      <c r="F1162">
        <v>899</v>
      </c>
      <c r="G1162" s="4">
        <v>1990</v>
      </c>
      <c r="H1162" s="4" t="str">
        <f>IF(Table1[[#This Row],[actual_price]]&lt;200, "&lt;₹200", IF(Table1[[#This Row],[actual_price]]&lt;=500, "₹200–₹500", "&gt;₹500"))</f>
        <v>&gt;₹500</v>
      </c>
      <c r="I1162" s="1">
        <v>0.55000000000000004</v>
      </c>
      <c r="J1162">
        <v>4.0999999999999996</v>
      </c>
      <c r="K1162" s="4">
        <v>185</v>
      </c>
      <c r="L1162" s="13">
        <f>Table1[[#This Row],[rating_count]]*Table1[[#This Row],[actual_price]]</f>
        <v>368150</v>
      </c>
      <c r="M1162" t="s">
        <v>9955</v>
      </c>
      <c r="N1162" t="s">
        <v>9956</v>
      </c>
      <c r="O1162" t="s">
        <v>9957</v>
      </c>
      <c r="P1162" t="s">
        <v>9958</v>
      </c>
      <c r="Q1162">
        <f t="shared" si="36"/>
        <v>8</v>
      </c>
      <c r="R1162" t="s">
        <v>9959</v>
      </c>
      <c r="S1162" t="s">
        <v>9960</v>
      </c>
    </row>
    <row r="1163" spans="1:19">
      <c r="A1163" t="s">
        <v>9963</v>
      </c>
      <c r="B1163" t="s">
        <v>9964</v>
      </c>
      <c r="C1163" t="str">
        <f>TRIM(LEFT(B1163, FIND(" ",B1163, FIND(" ",B1163, FIND(" ",B1163)+1)+1)))</f>
        <v>PHILIPS HL1655/00 Hand</v>
      </c>
      <c r="D1163" t="s">
        <v>8688</v>
      </c>
      <c r="E1163" s="6" t="str">
        <f t="shared" si="37"/>
        <v>Home&amp;Kitchen</v>
      </c>
      <c r="F1163" s="2">
        <v>1695</v>
      </c>
      <c r="G1163" s="4">
        <v>1695</v>
      </c>
      <c r="H1163" s="4" t="str">
        <f>IF(Table1[[#This Row],[actual_price]]&lt;200, "&lt;₹200", IF(Table1[[#This Row],[actual_price]]&lt;=500, "₹200–₹500", "&gt;₹500"))</f>
        <v>&gt;₹500</v>
      </c>
      <c r="I1163" s="1">
        <v>0</v>
      </c>
      <c r="J1163">
        <v>4.2</v>
      </c>
      <c r="K1163" s="4">
        <v>14290</v>
      </c>
      <c r="L1163" s="13">
        <f>Table1[[#This Row],[rating_count]]*Table1[[#This Row],[actual_price]]</f>
        <v>24221550</v>
      </c>
      <c r="M1163" t="s">
        <v>9965</v>
      </c>
      <c r="N1163" t="s">
        <v>9966</v>
      </c>
      <c r="O1163" t="s">
        <v>9967</v>
      </c>
      <c r="P1163" t="s">
        <v>9968</v>
      </c>
      <c r="Q1163">
        <f t="shared" si="36"/>
        <v>8</v>
      </c>
      <c r="R1163" t="s">
        <v>9969</v>
      </c>
      <c r="S1163" t="s">
        <v>9970</v>
      </c>
    </row>
    <row r="1164" spans="1:19">
      <c r="A1164" t="s">
        <v>9973</v>
      </c>
      <c r="B1164" t="s">
        <v>9974</v>
      </c>
      <c r="C1164" t="str">
        <f>TRIM(LEFT(B1164, FIND(" ",B1164, FIND(" ",B1164, FIND(" ",B1164)+1)+1)))</f>
        <v>Bajaj DX-2 600W</v>
      </c>
      <c r="D1164" t="s">
        <v>8699</v>
      </c>
      <c r="E1164" s="6" t="str">
        <f t="shared" si="37"/>
        <v>Home&amp;Kitchen</v>
      </c>
      <c r="F1164">
        <v>499</v>
      </c>
      <c r="G1164" s="4">
        <v>940</v>
      </c>
      <c r="H1164" s="4" t="str">
        <f>IF(Table1[[#This Row],[actual_price]]&lt;200, "&lt;₹200", IF(Table1[[#This Row],[actual_price]]&lt;=500, "₹200–₹500", "&gt;₹500"))</f>
        <v>&gt;₹500</v>
      </c>
      <c r="I1164" s="1">
        <v>0.47</v>
      </c>
      <c r="J1164">
        <v>4.0999999999999996</v>
      </c>
      <c r="K1164" s="4">
        <v>3036</v>
      </c>
      <c r="L1164" s="13">
        <f>Table1[[#This Row],[rating_count]]*Table1[[#This Row],[actual_price]]</f>
        <v>2853840</v>
      </c>
      <c r="M1164" t="s">
        <v>9367</v>
      </c>
      <c r="N1164" t="s">
        <v>9975</v>
      </c>
      <c r="O1164" t="s">
        <v>9976</v>
      </c>
      <c r="P1164" t="s">
        <v>9977</v>
      </c>
      <c r="Q1164">
        <f t="shared" si="36"/>
        <v>8</v>
      </c>
      <c r="R1164" t="s">
        <v>9978</v>
      </c>
      <c r="S1164" t="s">
        <v>9979</v>
      </c>
    </row>
    <row r="1165" spans="1:19">
      <c r="A1165" t="s">
        <v>9982</v>
      </c>
      <c r="B1165" t="s">
        <v>9983</v>
      </c>
      <c r="C1165" t="str">
        <f>TRIM(LEFT(B1165, FIND(" ",B1165, FIND(" ",B1165, FIND(" ",B1165)+1)+1)))</f>
        <v>V-Guard Zio Instant</v>
      </c>
      <c r="D1165" t="s">
        <v>8721</v>
      </c>
      <c r="E1165" s="6" t="str">
        <f t="shared" si="37"/>
        <v>Home&amp;Kitchen</v>
      </c>
      <c r="F1165" s="2">
        <v>2699</v>
      </c>
      <c r="G1165" s="4">
        <v>4700</v>
      </c>
      <c r="H1165" s="4" t="str">
        <f>IF(Table1[[#This Row],[actual_price]]&lt;200, "&lt;₹200", IF(Table1[[#This Row],[actual_price]]&lt;=500, "₹200–₹500", "&gt;₹500"))</f>
        <v>&gt;₹500</v>
      </c>
      <c r="I1165" s="1">
        <v>0.43</v>
      </c>
      <c r="J1165">
        <v>4.2</v>
      </c>
      <c r="K1165" s="4">
        <v>1296</v>
      </c>
      <c r="L1165" s="13">
        <f>Table1[[#This Row],[rating_count]]*Table1[[#This Row],[actual_price]]</f>
        <v>6091200</v>
      </c>
      <c r="M1165" t="s">
        <v>9984</v>
      </c>
      <c r="N1165" t="s">
        <v>9985</v>
      </c>
      <c r="O1165" t="s">
        <v>9986</v>
      </c>
      <c r="P1165" t="s">
        <v>9987</v>
      </c>
      <c r="Q1165">
        <f t="shared" si="36"/>
        <v>8</v>
      </c>
      <c r="R1165" t="s">
        <v>9988</v>
      </c>
      <c r="S1165" t="s">
        <v>9989</v>
      </c>
    </row>
    <row r="1166" spans="1:19">
      <c r="A1166" t="s">
        <v>9992</v>
      </c>
      <c r="B1166" t="s">
        <v>9993</v>
      </c>
      <c r="C1166" t="str">
        <f>TRIM(LEFT(B1166, FIND(" ",B1166, FIND(" ",B1166, FIND(" ",B1166)+1)+1)))</f>
        <v>Homeistic Applience‚Ñ¢ Instant</v>
      </c>
      <c r="D1166" t="s">
        <v>8721</v>
      </c>
      <c r="E1166" s="6" t="str">
        <f t="shared" si="37"/>
        <v>Home&amp;Kitchen</v>
      </c>
      <c r="F1166" s="2">
        <v>1448</v>
      </c>
      <c r="G1166" s="4">
        <v>2999</v>
      </c>
      <c r="H1166" s="4" t="str">
        <f>IF(Table1[[#This Row],[actual_price]]&lt;200, "&lt;₹200", IF(Table1[[#This Row],[actual_price]]&lt;=500, "₹200–₹500", "&gt;₹500"))</f>
        <v>&gt;₹500</v>
      </c>
      <c r="I1166" s="1">
        <v>0.52</v>
      </c>
      <c r="J1166">
        <v>4.5</v>
      </c>
      <c r="K1166" s="4">
        <v>19</v>
      </c>
      <c r="L1166" s="13">
        <f>Table1[[#This Row],[rating_count]]*Table1[[#This Row],[actual_price]]</f>
        <v>56981</v>
      </c>
      <c r="M1166" t="s">
        <v>9994</v>
      </c>
      <c r="N1166" t="s">
        <v>9995</v>
      </c>
      <c r="O1166" t="s">
        <v>9996</v>
      </c>
      <c r="P1166" t="s">
        <v>9997</v>
      </c>
      <c r="Q1166">
        <f t="shared" si="36"/>
        <v>8</v>
      </c>
      <c r="R1166" t="s">
        <v>9998</v>
      </c>
      <c r="S1166" t="s">
        <v>9999</v>
      </c>
    </row>
    <row r="1167" spans="1:19">
      <c r="A1167" t="s">
        <v>10002</v>
      </c>
      <c r="B1167" t="s">
        <v>10003</v>
      </c>
      <c r="C1167" t="str">
        <f>TRIM(LEFT(B1167, FIND(" ",B1167, FIND(" ",B1167, FIND(" ",B1167)+1)+1)))</f>
        <v>Kitchenwell 18Pc Plastic</v>
      </c>
      <c r="D1167" t="s">
        <v>9284</v>
      </c>
      <c r="E1167" s="6" t="str">
        <f t="shared" si="37"/>
        <v>Home&amp;Kitchen</v>
      </c>
      <c r="F1167">
        <v>79</v>
      </c>
      <c r="G1167" s="4">
        <v>79</v>
      </c>
      <c r="H1167" s="4" t="str">
        <f>IF(Table1[[#This Row],[actual_price]]&lt;200, "&lt;₹200", IF(Table1[[#This Row],[actual_price]]&lt;=500, "₹200–₹500", "&gt;₹500"))</f>
        <v>&lt;₹200</v>
      </c>
      <c r="I1167" s="1">
        <v>0</v>
      </c>
      <c r="J1167">
        <v>4</v>
      </c>
      <c r="K1167" s="4">
        <v>97</v>
      </c>
      <c r="L1167" s="13">
        <f>Table1[[#This Row],[rating_count]]*Table1[[#This Row],[actual_price]]</f>
        <v>7663</v>
      </c>
      <c r="M1167" t="s">
        <v>10004</v>
      </c>
      <c r="N1167" t="s">
        <v>10005</v>
      </c>
      <c r="O1167" t="s">
        <v>10006</v>
      </c>
      <c r="P1167" t="s">
        <v>10007</v>
      </c>
      <c r="Q1167">
        <f t="shared" si="36"/>
        <v>8</v>
      </c>
      <c r="R1167" t="s">
        <v>10008</v>
      </c>
      <c r="S1167" t="s">
        <v>13069</v>
      </c>
    </row>
    <row r="1168" spans="1:19">
      <c r="A1168" t="s">
        <v>10011</v>
      </c>
      <c r="B1168" t="s">
        <v>10012</v>
      </c>
      <c r="C1168" t="str">
        <f>TRIM(LEFT(B1168, FIND(" ",B1168, FIND(" ",B1168, FIND(" ",B1168)+1)+1)))</f>
        <v>Havells Instanio 10</v>
      </c>
      <c r="D1168" t="s">
        <v>8773</v>
      </c>
      <c r="E1168" s="6" t="str">
        <f t="shared" si="37"/>
        <v>Home&amp;Kitchen</v>
      </c>
      <c r="F1168" s="2">
        <v>6990</v>
      </c>
      <c r="G1168" s="4">
        <v>14290</v>
      </c>
      <c r="H1168" s="4" t="str">
        <f>IF(Table1[[#This Row],[actual_price]]&lt;200, "&lt;₹200", IF(Table1[[#This Row],[actual_price]]&lt;=500, "₹200–₹500", "&gt;₹500"))</f>
        <v>&gt;₹500</v>
      </c>
      <c r="I1168" s="1">
        <v>0.51</v>
      </c>
      <c r="J1168">
        <v>4.4000000000000004</v>
      </c>
      <c r="K1168" s="4">
        <v>1771</v>
      </c>
      <c r="L1168" s="13">
        <f>Table1[[#This Row],[rating_count]]*Table1[[#This Row],[actual_price]]</f>
        <v>25307590</v>
      </c>
      <c r="M1168" t="s">
        <v>10013</v>
      </c>
      <c r="N1168" t="s">
        <v>10014</v>
      </c>
      <c r="O1168" t="s">
        <v>10015</v>
      </c>
      <c r="P1168" t="s">
        <v>10016</v>
      </c>
      <c r="Q1168">
        <f t="shared" si="36"/>
        <v>8</v>
      </c>
      <c r="R1168" t="s">
        <v>10017</v>
      </c>
      <c r="S1168" t="s">
        <v>10018</v>
      </c>
    </row>
    <row r="1169" spans="1:19">
      <c r="A1169" t="s">
        <v>10021</v>
      </c>
      <c r="B1169" t="s">
        <v>10022</v>
      </c>
      <c r="C1169" t="str">
        <f>TRIM(LEFT(B1169, FIND(" ",B1169, FIND(" ",B1169, FIND(" ",B1169)+1)+1)))</f>
        <v>Prestige PIC 16.0+</v>
      </c>
      <c r="D1169" t="s">
        <v>8647</v>
      </c>
      <c r="E1169" s="6" t="str">
        <f t="shared" si="37"/>
        <v>Home&amp;Kitchen</v>
      </c>
      <c r="F1169" s="2">
        <v>2698</v>
      </c>
      <c r="G1169" s="4">
        <v>3945</v>
      </c>
      <c r="H1169" s="4" t="str">
        <f>IF(Table1[[#This Row],[actual_price]]&lt;200, "&lt;₹200", IF(Table1[[#This Row],[actual_price]]&lt;=500, "₹200–₹500", "&gt;₹500"))</f>
        <v>&gt;₹500</v>
      </c>
      <c r="I1169" s="1">
        <v>0.32</v>
      </c>
      <c r="J1169">
        <v>4</v>
      </c>
      <c r="K1169" s="4">
        <v>15034</v>
      </c>
      <c r="L1169" s="13">
        <f>Table1[[#This Row],[rating_count]]*Table1[[#This Row],[actual_price]]</f>
        <v>59309130</v>
      </c>
      <c r="M1169" t="s">
        <v>10023</v>
      </c>
      <c r="N1169" t="s">
        <v>10024</v>
      </c>
      <c r="O1169" t="s">
        <v>10025</v>
      </c>
      <c r="P1169" t="s">
        <v>10026</v>
      </c>
      <c r="Q1169">
        <f t="shared" si="36"/>
        <v>8</v>
      </c>
      <c r="R1169" t="s">
        <v>10027</v>
      </c>
      <c r="S1169" t="s">
        <v>10028</v>
      </c>
    </row>
    <row r="1170" spans="1:19">
      <c r="A1170" t="s">
        <v>10031</v>
      </c>
      <c r="B1170" t="s">
        <v>10032</v>
      </c>
      <c r="C1170" t="str">
        <f>TRIM(LEFT(B1170, FIND(" ",B1170, FIND(" ",B1170, FIND(" ",B1170)+1)+1)))</f>
        <v>AGARO 33398 Rapid</v>
      </c>
      <c r="D1170" t="s">
        <v>9944</v>
      </c>
      <c r="E1170" s="6" t="str">
        <f t="shared" si="37"/>
        <v>Home&amp;Kitchen</v>
      </c>
      <c r="F1170" s="2">
        <v>3199</v>
      </c>
      <c r="G1170" s="4">
        <v>5999</v>
      </c>
      <c r="H1170" s="4" t="str">
        <f>IF(Table1[[#This Row],[actual_price]]&lt;200, "&lt;₹200", IF(Table1[[#This Row],[actual_price]]&lt;=500, "₹200–₹500", "&gt;₹500"))</f>
        <v>&gt;₹500</v>
      </c>
      <c r="I1170" s="1">
        <v>0.47</v>
      </c>
      <c r="J1170">
        <v>4</v>
      </c>
      <c r="K1170" s="4">
        <v>3242</v>
      </c>
      <c r="L1170" s="13">
        <f>Table1[[#This Row],[rating_count]]*Table1[[#This Row],[actual_price]]</f>
        <v>19448758</v>
      </c>
      <c r="M1170" t="s">
        <v>10033</v>
      </c>
      <c r="N1170" t="s">
        <v>10034</v>
      </c>
      <c r="O1170" t="s">
        <v>10035</v>
      </c>
      <c r="P1170" t="s">
        <v>10036</v>
      </c>
      <c r="Q1170">
        <f t="shared" si="36"/>
        <v>8</v>
      </c>
      <c r="R1170" t="s">
        <v>10037</v>
      </c>
      <c r="S1170" t="s">
        <v>10038</v>
      </c>
    </row>
    <row r="1171" spans="1:19">
      <c r="A1171" t="s">
        <v>10041</v>
      </c>
      <c r="B1171" t="s">
        <v>10042</v>
      </c>
      <c r="C1171" t="str">
        <f>TRIM(LEFT(B1171, FIND(" ",B1171, FIND(" ",B1171, FIND(" ",B1171)+1)+1)))</f>
        <v>KENT 16026 Electric</v>
      </c>
      <c r="D1171" t="s">
        <v>8762</v>
      </c>
      <c r="E1171" s="6" t="str">
        <f t="shared" si="37"/>
        <v>Home&amp;Kitchen</v>
      </c>
      <c r="F1171" s="2">
        <v>1199</v>
      </c>
      <c r="G1171" s="4">
        <v>1950</v>
      </c>
      <c r="H1171" s="4" t="str">
        <f>IF(Table1[[#This Row],[actual_price]]&lt;200, "&lt;₹200", IF(Table1[[#This Row],[actual_price]]&lt;=500, "₹200–₹500", "&gt;₹500"))</f>
        <v>&gt;₹500</v>
      </c>
      <c r="I1171" s="1">
        <v>0.39</v>
      </c>
      <c r="J1171">
        <v>3.9</v>
      </c>
      <c r="K1171" s="4">
        <v>2832</v>
      </c>
      <c r="L1171" s="13">
        <f>Table1[[#This Row],[rating_count]]*Table1[[#This Row],[actual_price]]</f>
        <v>5522400</v>
      </c>
      <c r="M1171" t="s">
        <v>10043</v>
      </c>
      <c r="N1171" t="s">
        <v>10044</v>
      </c>
      <c r="O1171" t="s">
        <v>10045</v>
      </c>
      <c r="P1171" t="s">
        <v>10046</v>
      </c>
      <c r="Q1171">
        <f t="shared" si="36"/>
        <v>8</v>
      </c>
      <c r="R1171" t="s">
        <v>10047</v>
      </c>
      <c r="S1171" t="s">
        <v>10048</v>
      </c>
    </row>
    <row r="1172" spans="1:19">
      <c r="A1172" t="s">
        <v>10051</v>
      </c>
      <c r="B1172" t="s">
        <v>10052</v>
      </c>
      <c r="C1172" t="str">
        <f>TRIM(LEFT(B1172, FIND(" ",B1172, FIND(" ",B1172, FIND(" ",B1172)+1)+1)))</f>
        <v>SKYTONE Stainless Steel</v>
      </c>
      <c r="D1172" t="s">
        <v>9192</v>
      </c>
      <c r="E1172" s="6" t="str">
        <f t="shared" si="37"/>
        <v>Home&amp;Kitchen</v>
      </c>
      <c r="F1172" s="2">
        <v>1414</v>
      </c>
      <c r="G1172" s="4">
        <v>2799</v>
      </c>
      <c r="H1172" s="4" t="str">
        <f>IF(Table1[[#This Row],[actual_price]]&lt;200, "&lt;₹200", IF(Table1[[#This Row],[actual_price]]&lt;=500, "₹200–₹500", "&gt;₹500"))</f>
        <v>&gt;₹500</v>
      </c>
      <c r="I1172" s="1">
        <v>0.49</v>
      </c>
      <c r="J1172">
        <v>4</v>
      </c>
      <c r="K1172" s="4">
        <v>1498</v>
      </c>
      <c r="L1172" s="13">
        <f>Table1[[#This Row],[rating_count]]*Table1[[#This Row],[actual_price]]</f>
        <v>4192902</v>
      </c>
      <c r="M1172" t="s">
        <v>10053</v>
      </c>
      <c r="N1172" t="s">
        <v>10054</v>
      </c>
      <c r="O1172" t="s">
        <v>10055</v>
      </c>
      <c r="P1172" t="s">
        <v>10056</v>
      </c>
      <c r="Q1172">
        <f t="shared" si="36"/>
        <v>8</v>
      </c>
      <c r="R1172" t="s">
        <v>10057</v>
      </c>
      <c r="S1172" t="s">
        <v>10058</v>
      </c>
    </row>
    <row r="1173" spans="1:19">
      <c r="A1173" t="s">
        <v>10061</v>
      </c>
      <c r="B1173" t="s">
        <v>10062</v>
      </c>
      <c r="C1173" t="str">
        <f>TRIM(LEFT(B1173, FIND(" ",B1173, FIND(" ",B1173, FIND(" ",B1173)+1)+1)))</f>
        <v>KENT 16088 Vogue</v>
      </c>
      <c r="D1173" t="s">
        <v>8541</v>
      </c>
      <c r="E1173" s="6" t="str">
        <f t="shared" si="37"/>
        <v>Home&amp;Kitchen</v>
      </c>
      <c r="F1173">
        <v>999</v>
      </c>
      <c r="G1173" s="4">
        <v>1950</v>
      </c>
      <c r="H1173" s="4" t="str">
        <f>IF(Table1[[#This Row],[actual_price]]&lt;200, "&lt;₹200", IF(Table1[[#This Row],[actual_price]]&lt;=500, "₹200–₹500", "&gt;₹500"))</f>
        <v>&gt;₹500</v>
      </c>
      <c r="I1173" s="1">
        <v>0.49</v>
      </c>
      <c r="J1173">
        <v>3.8</v>
      </c>
      <c r="K1173" s="4">
        <v>305</v>
      </c>
      <c r="L1173" s="13">
        <f>Table1[[#This Row],[rating_count]]*Table1[[#This Row],[actual_price]]</f>
        <v>594750</v>
      </c>
      <c r="M1173" t="s">
        <v>10063</v>
      </c>
      <c r="N1173" t="s">
        <v>10064</v>
      </c>
      <c r="O1173" t="s">
        <v>10065</v>
      </c>
      <c r="P1173" t="s">
        <v>10066</v>
      </c>
      <c r="Q1173">
        <f t="shared" si="36"/>
        <v>8</v>
      </c>
      <c r="R1173" t="s">
        <v>10067</v>
      </c>
      <c r="S1173" t="s">
        <v>10068</v>
      </c>
    </row>
    <row r="1174" spans="1:19">
      <c r="A1174" t="s">
        <v>10071</v>
      </c>
      <c r="B1174" t="s">
        <v>10072</v>
      </c>
      <c r="C1174" t="str">
        <f>TRIM(LEFT(B1174, FIND(" ",B1174, FIND(" ",B1174, FIND(" ",B1174)+1)+1)))</f>
        <v>Eureka Forbes Supervac</v>
      </c>
      <c r="D1174" t="s">
        <v>9326</v>
      </c>
      <c r="E1174" s="6" t="str">
        <f t="shared" si="37"/>
        <v>Home&amp;Kitchen</v>
      </c>
      <c r="F1174" s="2">
        <v>5999</v>
      </c>
      <c r="G1174" s="4">
        <v>9999</v>
      </c>
      <c r="H1174" s="4" t="str">
        <f>IF(Table1[[#This Row],[actual_price]]&lt;200, "&lt;₹200", IF(Table1[[#This Row],[actual_price]]&lt;=500, "₹200–₹500", "&gt;₹500"))</f>
        <v>&gt;₹500</v>
      </c>
      <c r="I1174" s="1">
        <v>0.4</v>
      </c>
      <c r="J1174">
        <v>4.2</v>
      </c>
      <c r="K1174" s="4">
        <v>1191</v>
      </c>
      <c r="L1174" s="13">
        <f>Table1[[#This Row],[rating_count]]*Table1[[#This Row],[actual_price]]</f>
        <v>11908809</v>
      </c>
      <c r="M1174" t="s">
        <v>10073</v>
      </c>
      <c r="N1174" t="s">
        <v>10074</v>
      </c>
      <c r="O1174" t="s">
        <v>10075</v>
      </c>
      <c r="P1174" t="s">
        <v>10076</v>
      </c>
      <c r="Q1174">
        <f t="shared" si="36"/>
        <v>8</v>
      </c>
      <c r="R1174" t="s">
        <v>10077</v>
      </c>
      <c r="S1174" t="s">
        <v>10078</v>
      </c>
    </row>
    <row r="1175" spans="1:19">
      <c r="A1175" t="s">
        <v>10081</v>
      </c>
      <c r="B1175" t="s">
        <v>10082</v>
      </c>
      <c r="C1175" t="str">
        <f>TRIM(LEFT(B1175, FIND(" ",B1175, FIND(" ",B1175, FIND(" ",B1175)+1)+1)))</f>
        <v>Mi Air Purifier</v>
      </c>
      <c r="D1175" t="s">
        <v>10083</v>
      </c>
      <c r="E1175" s="6" t="str">
        <f t="shared" si="37"/>
        <v>Home&amp;Kitchen</v>
      </c>
      <c r="F1175" s="2">
        <v>9970</v>
      </c>
      <c r="G1175" s="4">
        <v>12999</v>
      </c>
      <c r="H1175" s="4" t="str">
        <f>IF(Table1[[#This Row],[actual_price]]&lt;200, "&lt;₹200", IF(Table1[[#This Row],[actual_price]]&lt;=500, "₹200–₹500", "&gt;₹500"))</f>
        <v>&gt;₹500</v>
      </c>
      <c r="I1175" s="1">
        <v>0.23</v>
      </c>
      <c r="J1175">
        <v>4.3</v>
      </c>
      <c r="K1175" s="4">
        <v>4049</v>
      </c>
      <c r="L1175" s="13">
        <f>Table1[[#This Row],[rating_count]]*Table1[[#This Row],[actual_price]]</f>
        <v>52632951</v>
      </c>
      <c r="M1175" t="s">
        <v>10084</v>
      </c>
      <c r="N1175" t="s">
        <v>10085</v>
      </c>
      <c r="O1175" t="s">
        <v>10086</v>
      </c>
      <c r="P1175" t="s">
        <v>10087</v>
      </c>
      <c r="Q1175">
        <f t="shared" si="36"/>
        <v>8</v>
      </c>
      <c r="R1175" t="s">
        <v>10088</v>
      </c>
      <c r="S1175" t="s">
        <v>10089</v>
      </c>
    </row>
    <row r="1176" spans="1:19">
      <c r="A1176" t="s">
        <v>10092</v>
      </c>
      <c r="B1176" t="s">
        <v>10093</v>
      </c>
      <c r="C1176" t="str">
        <f>TRIM(LEFT(B1176, FIND(" ",B1176, FIND(" ",B1176, FIND(" ",B1176)+1)+1)))</f>
        <v>Tata Swach Bulb</v>
      </c>
      <c r="D1176" t="s">
        <v>10094</v>
      </c>
      <c r="E1176" s="6" t="str">
        <f t="shared" si="37"/>
        <v>Home&amp;Kitchen</v>
      </c>
      <c r="F1176">
        <v>698</v>
      </c>
      <c r="G1176" s="4">
        <v>699</v>
      </c>
      <c r="H1176" s="4" t="str">
        <f>IF(Table1[[#This Row],[actual_price]]&lt;200, "&lt;₹200", IF(Table1[[#This Row],[actual_price]]&lt;=500, "₹200–₹500", "&gt;₹500"))</f>
        <v>&gt;₹500</v>
      </c>
      <c r="I1176" s="1">
        <v>0</v>
      </c>
      <c r="J1176">
        <v>4.2</v>
      </c>
      <c r="K1176" s="4">
        <v>3160</v>
      </c>
      <c r="L1176" s="13">
        <f>Table1[[#This Row],[rating_count]]*Table1[[#This Row],[actual_price]]</f>
        <v>2208840</v>
      </c>
      <c r="M1176" t="s">
        <v>10095</v>
      </c>
      <c r="N1176" t="s">
        <v>10096</v>
      </c>
      <c r="O1176" t="s">
        <v>10097</v>
      </c>
      <c r="P1176" t="s">
        <v>10098</v>
      </c>
      <c r="Q1176">
        <f t="shared" si="36"/>
        <v>8</v>
      </c>
      <c r="R1176" t="s">
        <v>10099</v>
      </c>
      <c r="S1176" t="s">
        <v>10100</v>
      </c>
    </row>
    <row r="1177" spans="1:19">
      <c r="A1177" t="s">
        <v>10103</v>
      </c>
      <c r="B1177" t="s">
        <v>10104</v>
      </c>
      <c r="C1177" t="str">
        <f>TRIM(LEFT(B1177, FIND(" ",B1177, FIND(" ",B1177, FIND(" ",B1177)+1)+1)))</f>
        <v>Havells Ambrose 1200mm</v>
      </c>
      <c r="D1177" t="s">
        <v>9295</v>
      </c>
      <c r="E1177" s="6" t="str">
        <f t="shared" si="37"/>
        <v>Home&amp;Kitchen</v>
      </c>
      <c r="F1177" s="2">
        <v>2199</v>
      </c>
      <c r="G1177" s="4">
        <v>3190</v>
      </c>
      <c r="H1177" s="4" t="str">
        <f>IF(Table1[[#This Row],[actual_price]]&lt;200, "&lt;₹200", IF(Table1[[#This Row],[actual_price]]&lt;=500, "₹200–₹500", "&gt;₹500"))</f>
        <v>&gt;₹500</v>
      </c>
      <c r="I1177" s="1">
        <v>0.31</v>
      </c>
      <c r="J1177">
        <v>4.3</v>
      </c>
      <c r="K1177" s="4">
        <v>9650</v>
      </c>
      <c r="L1177" s="13">
        <f>Table1[[#This Row],[rating_count]]*Table1[[#This Row],[actual_price]]</f>
        <v>30783500</v>
      </c>
      <c r="M1177" t="s">
        <v>10105</v>
      </c>
      <c r="N1177" t="s">
        <v>10106</v>
      </c>
      <c r="O1177" t="s">
        <v>10107</v>
      </c>
      <c r="P1177" t="s">
        <v>10108</v>
      </c>
      <c r="Q1177">
        <f t="shared" si="36"/>
        <v>8</v>
      </c>
      <c r="R1177" t="s">
        <v>10109</v>
      </c>
      <c r="S1177" t="s">
        <v>10110</v>
      </c>
    </row>
    <row r="1178" spans="1:19">
      <c r="A1178" t="s">
        <v>10113</v>
      </c>
      <c r="B1178" t="s">
        <v>10114</v>
      </c>
      <c r="C1178" t="str">
        <f>TRIM(LEFT(B1178, FIND(" ",B1178, FIND(" ",B1178, FIND(" ",B1178)+1)+1)))</f>
        <v>PrettyKrafts Laundry Bag</v>
      </c>
      <c r="D1178" t="s">
        <v>10115</v>
      </c>
      <c r="E1178" s="6" t="str">
        <f t="shared" si="37"/>
        <v>Home&amp;Kitchen</v>
      </c>
      <c r="F1178">
        <v>320</v>
      </c>
      <c r="G1178" s="4">
        <v>799</v>
      </c>
      <c r="H1178" s="4" t="str">
        <f>IF(Table1[[#This Row],[actual_price]]&lt;200, "&lt;₹200", IF(Table1[[#This Row],[actual_price]]&lt;=500, "₹200–₹500", "&gt;₹500"))</f>
        <v>&gt;₹500</v>
      </c>
      <c r="I1178" s="1">
        <v>0.6</v>
      </c>
      <c r="J1178">
        <v>4.2</v>
      </c>
      <c r="K1178" s="4">
        <v>3846</v>
      </c>
      <c r="L1178" s="13">
        <f>Table1[[#This Row],[rating_count]]*Table1[[#This Row],[actual_price]]</f>
        <v>3072954</v>
      </c>
      <c r="M1178" t="s">
        <v>10116</v>
      </c>
      <c r="N1178" t="s">
        <v>10117</v>
      </c>
      <c r="O1178" t="s">
        <v>10118</v>
      </c>
      <c r="P1178" t="s">
        <v>10119</v>
      </c>
      <c r="Q1178">
        <f t="shared" si="36"/>
        <v>8</v>
      </c>
      <c r="R1178" t="s">
        <v>10120</v>
      </c>
      <c r="S1178" t="s">
        <v>10121</v>
      </c>
    </row>
    <row r="1179" spans="1:19">
      <c r="A1179" t="s">
        <v>10124</v>
      </c>
      <c r="B1179" t="s">
        <v>10125</v>
      </c>
      <c r="C1179" t="str">
        <f>TRIM(LEFT(B1179, FIND(" ",B1179, FIND(" ",B1179, FIND(" ",B1179)+1)+1)))</f>
        <v>FABWARE Lint Remover</v>
      </c>
      <c r="D1179" t="s">
        <v>8574</v>
      </c>
      <c r="E1179" s="6" t="str">
        <f t="shared" si="37"/>
        <v>Home&amp;Kitchen</v>
      </c>
      <c r="F1179">
        <v>298</v>
      </c>
      <c r="G1179" s="4">
        <v>499</v>
      </c>
      <c r="H1179" s="4" t="str">
        <f>IF(Table1[[#This Row],[actual_price]]&lt;200, "&lt;₹200", IF(Table1[[#This Row],[actual_price]]&lt;=500, "₹200–₹500", "&gt;₹500"))</f>
        <v>₹200–₹500</v>
      </c>
      <c r="I1179" s="1">
        <v>0.4</v>
      </c>
      <c r="J1179">
        <v>4.4000000000000004</v>
      </c>
      <c r="K1179" s="4">
        <v>290</v>
      </c>
      <c r="L1179" s="13">
        <f>Table1[[#This Row],[rating_count]]*Table1[[#This Row],[actual_price]]</f>
        <v>144710</v>
      </c>
      <c r="M1179" t="s">
        <v>10126</v>
      </c>
      <c r="N1179" t="s">
        <v>10127</v>
      </c>
      <c r="O1179" t="s">
        <v>10128</v>
      </c>
      <c r="P1179" t="s">
        <v>10129</v>
      </c>
      <c r="Q1179">
        <f t="shared" si="36"/>
        <v>8</v>
      </c>
      <c r="R1179" t="s">
        <v>10130</v>
      </c>
      <c r="S1179" t="s">
        <v>10131</v>
      </c>
    </row>
    <row r="1180" spans="1:19">
      <c r="A1180" t="s">
        <v>10134</v>
      </c>
      <c r="B1180" t="s">
        <v>10135</v>
      </c>
      <c r="C1180" t="str">
        <f>TRIM(LEFT(B1180, FIND(" ",B1180, FIND(" ",B1180, FIND(" ",B1180)+1)+1)))</f>
        <v>Brayden Fito Atom</v>
      </c>
      <c r="D1180" t="s">
        <v>8938</v>
      </c>
      <c r="E1180" s="6" t="str">
        <f t="shared" si="37"/>
        <v>Home&amp;Kitchen</v>
      </c>
      <c r="F1180" s="2">
        <v>1199</v>
      </c>
      <c r="G1180" s="4">
        <v>1499</v>
      </c>
      <c r="H1180" s="4" t="str">
        <f>IF(Table1[[#This Row],[actual_price]]&lt;200, "&lt;₹200", IF(Table1[[#This Row],[actual_price]]&lt;=500, "₹200–₹500", "&gt;₹500"))</f>
        <v>&gt;₹500</v>
      </c>
      <c r="I1180" s="1">
        <v>0.2</v>
      </c>
      <c r="J1180">
        <v>3.8</v>
      </c>
      <c r="K1180" s="4">
        <v>2206</v>
      </c>
      <c r="L1180" s="13">
        <f>Table1[[#This Row],[rating_count]]*Table1[[#This Row],[actual_price]]</f>
        <v>3306794</v>
      </c>
      <c r="M1180" t="s">
        <v>10136</v>
      </c>
      <c r="N1180" t="s">
        <v>10137</v>
      </c>
      <c r="O1180" t="s">
        <v>10138</v>
      </c>
      <c r="P1180" t="s">
        <v>10139</v>
      </c>
      <c r="Q1180">
        <f t="shared" si="36"/>
        <v>8</v>
      </c>
      <c r="R1180" t="s">
        <v>10140</v>
      </c>
      <c r="S1180" t="s">
        <v>10141</v>
      </c>
    </row>
    <row r="1181" spans="1:19">
      <c r="A1181" t="s">
        <v>10144</v>
      </c>
      <c r="B1181" t="s">
        <v>10145</v>
      </c>
      <c r="C1181" t="str">
        <f>TRIM(LEFT(B1181, FIND(" ",B1181, FIND(" ",B1181, FIND(" ",B1181)+1)+1)))</f>
        <v>Bajaj Frore 1200</v>
      </c>
      <c r="D1181" t="s">
        <v>9295</v>
      </c>
      <c r="E1181" s="6" t="str">
        <f t="shared" si="37"/>
        <v>Home&amp;Kitchen</v>
      </c>
      <c r="F1181" s="2">
        <v>1399</v>
      </c>
      <c r="G1181" s="4">
        <v>2660</v>
      </c>
      <c r="H1181" s="4" t="str">
        <f>IF(Table1[[#This Row],[actual_price]]&lt;200, "&lt;₹200", IF(Table1[[#This Row],[actual_price]]&lt;=500, "₹200–₹500", "&gt;₹500"))</f>
        <v>&gt;₹500</v>
      </c>
      <c r="I1181" s="1">
        <v>0.47</v>
      </c>
      <c r="J1181">
        <v>4.0999999999999996</v>
      </c>
      <c r="K1181" s="4">
        <v>9349</v>
      </c>
      <c r="L1181" s="13">
        <f>Table1[[#This Row],[rating_count]]*Table1[[#This Row],[actual_price]]</f>
        <v>24868340</v>
      </c>
      <c r="M1181" t="s">
        <v>10146</v>
      </c>
      <c r="N1181" t="s">
        <v>10147</v>
      </c>
      <c r="O1181" t="s">
        <v>10148</v>
      </c>
      <c r="P1181" t="s">
        <v>10149</v>
      </c>
      <c r="Q1181">
        <f t="shared" si="36"/>
        <v>8</v>
      </c>
      <c r="R1181" t="s">
        <v>10150</v>
      </c>
      <c r="S1181" t="s">
        <v>10151</v>
      </c>
    </row>
    <row r="1182" spans="1:19">
      <c r="A1182" t="s">
        <v>10154</v>
      </c>
      <c r="B1182" t="s">
        <v>10155</v>
      </c>
      <c r="C1182" t="str">
        <f>TRIM(LEFT(B1182, FIND(" ",B1182, FIND(" ",B1182, FIND(" ",B1182)+1)+1)))</f>
        <v>Venus Digital Kitchen</v>
      </c>
      <c r="D1182" t="s">
        <v>8585</v>
      </c>
      <c r="E1182" s="6" t="str">
        <f t="shared" si="37"/>
        <v>Home&amp;Kitchen</v>
      </c>
      <c r="F1182">
        <v>599</v>
      </c>
      <c r="G1182" s="4">
        <v>2799</v>
      </c>
      <c r="H1182" s="4" t="str">
        <f>IF(Table1[[#This Row],[actual_price]]&lt;200, "&lt;₹200", IF(Table1[[#This Row],[actual_price]]&lt;=500, "₹200–₹500", "&gt;₹500"))</f>
        <v>&gt;₹500</v>
      </c>
      <c r="I1182" s="1">
        <v>0.79</v>
      </c>
      <c r="J1182">
        <v>3.9</v>
      </c>
      <c r="K1182" s="4">
        <v>578</v>
      </c>
      <c r="L1182" s="13">
        <f>Table1[[#This Row],[rating_count]]*Table1[[#This Row],[actual_price]]</f>
        <v>1617822</v>
      </c>
      <c r="M1182" t="s">
        <v>10156</v>
      </c>
      <c r="N1182" t="s">
        <v>10157</v>
      </c>
      <c r="O1182" t="s">
        <v>10158</v>
      </c>
      <c r="P1182" t="s">
        <v>10159</v>
      </c>
      <c r="Q1182">
        <f t="shared" si="36"/>
        <v>8</v>
      </c>
      <c r="R1182" t="s">
        <v>10160</v>
      </c>
      <c r="S1182" t="s">
        <v>10161</v>
      </c>
    </row>
    <row r="1183" spans="1:19">
      <c r="A1183" t="s">
        <v>10164</v>
      </c>
      <c r="B1183" t="s">
        <v>10165</v>
      </c>
      <c r="C1183" t="str">
        <f>TRIM(LEFT(B1183, FIND(" ",B1183, FIND(" ",B1183, FIND(" ",B1183)+1)+1)))</f>
        <v>Bajaj ATX 4</v>
      </c>
      <c r="D1183" t="s">
        <v>9458</v>
      </c>
      <c r="E1183" s="6" t="str">
        <f t="shared" si="37"/>
        <v>Home&amp;Kitchen</v>
      </c>
      <c r="F1183" s="2">
        <v>1499</v>
      </c>
      <c r="G1183" s="4">
        <v>1499</v>
      </c>
      <c r="H1183" s="4" t="str">
        <f>IF(Table1[[#This Row],[actual_price]]&lt;200, "&lt;₹200", IF(Table1[[#This Row],[actual_price]]&lt;=500, "₹200–₹500", "&gt;₹500"))</f>
        <v>&gt;₹500</v>
      </c>
      <c r="I1183" s="1">
        <v>0</v>
      </c>
      <c r="J1183">
        <v>4.3</v>
      </c>
      <c r="K1183" s="4">
        <v>9331</v>
      </c>
      <c r="L1183" s="13">
        <f>Table1[[#This Row],[rating_count]]*Table1[[#This Row],[actual_price]]</f>
        <v>13987169</v>
      </c>
      <c r="M1183" t="s">
        <v>10166</v>
      </c>
      <c r="N1183" t="s">
        <v>10167</v>
      </c>
      <c r="O1183" t="s">
        <v>10168</v>
      </c>
      <c r="P1183" t="s">
        <v>10169</v>
      </c>
      <c r="Q1183">
        <f t="shared" si="36"/>
        <v>8</v>
      </c>
      <c r="R1183" t="s">
        <v>10170</v>
      </c>
      <c r="S1183" t="s">
        <v>10171</v>
      </c>
    </row>
    <row r="1184" spans="1:19">
      <c r="A1184" t="s">
        <v>10174</v>
      </c>
      <c r="B1184" t="s">
        <v>10175</v>
      </c>
      <c r="C1184" t="str">
        <f>TRIM(LEFT(B1184, FIND(" ",B1184, FIND(" ",B1184, FIND(" ",B1184)+1)+1)))</f>
        <v>Coway Professional Air</v>
      </c>
      <c r="D1184" t="s">
        <v>10083</v>
      </c>
      <c r="E1184" s="6" t="str">
        <f t="shared" si="37"/>
        <v>Home&amp;Kitchen</v>
      </c>
      <c r="F1184" s="2">
        <v>14400</v>
      </c>
      <c r="G1184" s="4">
        <v>59900</v>
      </c>
      <c r="H1184" s="4" t="str">
        <f>IF(Table1[[#This Row],[actual_price]]&lt;200, "&lt;₹200", IF(Table1[[#This Row],[actual_price]]&lt;=500, "₹200–₹500", "&gt;₹500"))</f>
        <v>&gt;₹500</v>
      </c>
      <c r="I1184" s="1">
        <v>0.76</v>
      </c>
      <c r="J1184">
        <v>4.4000000000000004</v>
      </c>
      <c r="K1184" s="4">
        <v>3837</v>
      </c>
      <c r="L1184" s="13">
        <f>Table1[[#This Row],[rating_count]]*Table1[[#This Row],[actual_price]]</f>
        <v>229836300</v>
      </c>
      <c r="M1184" t="s">
        <v>10176</v>
      </c>
      <c r="N1184" t="s">
        <v>10177</v>
      </c>
      <c r="O1184" t="s">
        <v>10178</v>
      </c>
      <c r="P1184" t="s">
        <v>10179</v>
      </c>
      <c r="Q1184">
        <f t="shared" si="36"/>
        <v>8</v>
      </c>
      <c r="R1184" t="s">
        <v>10180</v>
      </c>
      <c r="S1184" t="s">
        <v>10181</v>
      </c>
    </row>
    <row r="1185" spans="1:19">
      <c r="A1185" t="s">
        <v>10184</v>
      </c>
      <c r="B1185" t="s">
        <v>10185</v>
      </c>
      <c r="C1185" t="str">
        <f>TRIM(LEFT(B1185, FIND(" ",B1185, FIND(" ",B1185, FIND(" ",B1185)+1)+1)))</f>
        <v>KENT Gold Optima</v>
      </c>
      <c r="D1185" t="s">
        <v>10094</v>
      </c>
      <c r="E1185" s="6" t="str">
        <f t="shared" si="37"/>
        <v>Home&amp;Kitchen</v>
      </c>
      <c r="F1185" s="2">
        <v>1699</v>
      </c>
      <c r="G1185" s="4">
        <v>1900</v>
      </c>
      <c r="H1185" s="4" t="str">
        <f>IF(Table1[[#This Row],[actual_price]]&lt;200, "&lt;₹200", IF(Table1[[#This Row],[actual_price]]&lt;=500, "₹200–₹500", "&gt;₹500"))</f>
        <v>&gt;₹500</v>
      </c>
      <c r="I1185" s="1">
        <v>0.11</v>
      </c>
      <c r="J1185">
        <v>3.6</v>
      </c>
      <c r="K1185" s="4">
        <v>11456</v>
      </c>
      <c r="L1185" s="13">
        <f>Table1[[#This Row],[rating_count]]*Table1[[#This Row],[actual_price]]</f>
        <v>21766400</v>
      </c>
      <c r="M1185" t="s">
        <v>10186</v>
      </c>
      <c r="N1185" t="s">
        <v>10187</v>
      </c>
      <c r="O1185" t="s">
        <v>10188</v>
      </c>
      <c r="P1185" t="s">
        <v>10189</v>
      </c>
      <c r="Q1185">
        <f t="shared" si="36"/>
        <v>8</v>
      </c>
      <c r="R1185" t="s">
        <v>10190</v>
      </c>
      <c r="S1185" t="s">
        <v>10191</v>
      </c>
    </row>
    <row r="1186" spans="1:19">
      <c r="A1186" t="s">
        <v>10194</v>
      </c>
      <c r="B1186" t="s">
        <v>10195</v>
      </c>
      <c r="C1186" t="str">
        <f>TRIM(LEFT(B1186, FIND(" ",B1186, FIND(" ",B1186, FIND(" ",B1186)+1)+1)))</f>
        <v>HOMEPACK 750W Radiant</v>
      </c>
      <c r="D1186" t="s">
        <v>8552</v>
      </c>
      <c r="E1186" s="6" t="str">
        <f t="shared" si="37"/>
        <v>Home&amp;Kitchen</v>
      </c>
      <c r="F1186">
        <v>649</v>
      </c>
      <c r="G1186" s="4">
        <v>999</v>
      </c>
      <c r="H1186" s="4" t="str">
        <f>IF(Table1[[#This Row],[actual_price]]&lt;200, "&lt;₹200", IF(Table1[[#This Row],[actual_price]]&lt;=500, "₹200–₹500", "&gt;₹500"))</f>
        <v>&gt;₹500</v>
      </c>
      <c r="I1186" s="1">
        <v>0.35</v>
      </c>
      <c r="J1186">
        <v>3.8</v>
      </c>
      <c r="K1186" s="4">
        <v>49</v>
      </c>
      <c r="L1186" s="13">
        <f>Table1[[#This Row],[rating_count]]*Table1[[#This Row],[actual_price]]</f>
        <v>48951</v>
      </c>
      <c r="M1186" t="s">
        <v>10196</v>
      </c>
      <c r="N1186" t="s">
        <v>10197</v>
      </c>
      <c r="O1186" t="s">
        <v>10198</v>
      </c>
      <c r="P1186" t="s">
        <v>10199</v>
      </c>
      <c r="Q1186">
        <f t="shared" si="36"/>
        <v>8</v>
      </c>
      <c r="R1186" t="s">
        <v>10200</v>
      </c>
      <c r="S1186" t="s">
        <v>10201</v>
      </c>
    </row>
    <row r="1187" spans="1:19">
      <c r="A1187" t="s">
        <v>10204</v>
      </c>
      <c r="B1187" t="s">
        <v>10205</v>
      </c>
      <c r="C1187" t="str">
        <f>TRIM(LEFT(B1187, FIND(" ",B1187, FIND(" ",B1187, FIND(" ",B1187)+1)+1)))</f>
        <v>Bajaj Rex 750W</v>
      </c>
      <c r="D1187" t="s">
        <v>8710</v>
      </c>
      <c r="E1187" s="6" t="str">
        <f t="shared" si="37"/>
        <v>Home&amp;Kitchen</v>
      </c>
      <c r="F1187" s="2">
        <v>3249</v>
      </c>
      <c r="G1187" s="4">
        <v>6375</v>
      </c>
      <c r="H1187" s="4" t="str">
        <f>IF(Table1[[#This Row],[actual_price]]&lt;200, "&lt;₹200", IF(Table1[[#This Row],[actual_price]]&lt;=500, "₹200–₹500", "&gt;₹500"))</f>
        <v>&gt;₹500</v>
      </c>
      <c r="I1187" s="1">
        <v>0.49</v>
      </c>
      <c r="J1187">
        <v>4</v>
      </c>
      <c r="K1187" s="4">
        <v>4978</v>
      </c>
      <c r="L1187" s="13">
        <f>Table1[[#This Row],[rating_count]]*Table1[[#This Row],[actual_price]]</f>
        <v>31734750</v>
      </c>
      <c r="M1187" t="s">
        <v>10206</v>
      </c>
      <c r="N1187" t="s">
        <v>10207</v>
      </c>
      <c r="O1187" t="s">
        <v>10208</v>
      </c>
      <c r="P1187" t="s">
        <v>10209</v>
      </c>
      <c r="Q1187">
        <f t="shared" si="36"/>
        <v>8</v>
      </c>
      <c r="R1187" t="s">
        <v>10210</v>
      </c>
      <c r="S1187" t="s">
        <v>10211</v>
      </c>
    </row>
    <row r="1188" spans="1:19">
      <c r="A1188" t="s">
        <v>10214</v>
      </c>
      <c r="B1188" t="s">
        <v>10215</v>
      </c>
      <c r="C1188" t="str">
        <f>TRIM(LEFT(B1188, FIND(" ",B1188, FIND(" ",B1188, FIND(" ",B1188)+1)+1)))</f>
        <v>Heart Home Waterproof</v>
      </c>
      <c r="D1188" t="s">
        <v>8886</v>
      </c>
      <c r="E1188" s="6" t="str">
        <f t="shared" si="37"/>
        <v>Home&amp;Kitchen</v>
      </c>
      <c r="F1188">
        <v>199</v>
      </c>
      <c r="G1188" s="4">
        <v>499</v>
      </c>
      <c r="H1188" s="4" t="str">
        <f>IF(Table1[[#This Row],[actual_price]]&lt;200, "&lt;₹200", IF(Table1[[#This Row],[actual_price]]&lt;=500, "₹200–₹500", "&gt;₹500"))</f>
        <v>₹200–₹500</v>
      </c>
      <c r="I1188" s="1">
        <v>0.6</v>
      </c>
      <c r="J1188">
        <v>4.0999999999999996</v>
      </c>
      <c r="K1188" s="4">
        <v>1996</v>
      </c>
      <c r="L1188" s="13">
        <f>Table1[[#This Row],[rating_count]]*Table1[[#This Row],[actual_price]]</f>
        <v>996004</v>
      </c>
      <c r="M1188" t="s">
        <v>10216</v>
      </c>
      <c r="N1188" t="s">
        <v>10217</v>
      </c>
      <c r="O1188" t="s">
        <v>10218</v>
      </c>
      <c r="P1188" t="s">
        <v>10219</v>
      </c>
      <c r="Q1188">
        <f t="shared" si="36"/>
        <v>8</v>
      </c>
      <c r="R1188" t="s">
        <v>10220</v>
      </c>
      <c r="S1188" t="s">
        <v>10221</v>
      </c>
    </row>
    <row r="1189" spans="1:19">
      <c r="A1189" t="s">
        <v>10224</v>
      </c>
      <c r="B1189" t="s">
        <v>10225</v>
      </c>
      <c r="C1189" t="str">
        <f>TRIM(LEFT(B1189, FIND(" ",B1189, FIND(" ",B1189, FIND(" ",B1189)+1)+1)))</f>
        <v>MILTON Smart Egg</v>
      </c>
      <c r="D1189" t="s">
        <v>9030</v>
      </c>
      <c r="E1189" s="6" t="str">
        <f t="shared" si="37"/>
        <v>Home&amp;Kitchen</v>
      </c>
      <c r="F1189" s="2">
        <v>1099</v>
      </c>
      <c r="G1189" s="4">
        <v>1899</v>
      </c>
      <c r="H1189" s="4" t="str">
        <f>IF(Table1[[#This Row],[actual_price]]&lt;200, "&lt;₹200", IF(Table1[[#This Row],[actual_price]]&lt;=500, "₹200–₹500", "&gt;₹500"))</f>
        <v>&gt;₹500</v>
      </c>
      <c r="I1189" s="1">
        <v>0.42</v>
      </c>
      <c r="J1189">
        <v>4.3</v>
      </c>
      <c r="K1189" s="4">
        <v>1811</v>
      </c>
      <c r="L1189" s="13">
        <f>Table1[[#This Row],[rating_count]]*Table1[[#This Row],[actual_price]]</f>
        <v>3439089</v>
      </c>
      <c r="M1189" t="s">
        <v>10226</v>
      </c>
      <c r="N1189" t="s">
        <v>10227</v>
      </c>
      <c r="O1189" t="s">
        <v>10228</v>
      </c>
      <c r="P1189" t="s">
        <v>10229</v>
      </c>
      <c r="Q1189">
        <f t="shared" si="36"/>
        <v>8</v>
      </c>
      <c r="R1189" t="s">
        <v>10230</v>
      </c>
      <c r="S1189" t="s">
        <v>10231</v>
      </c>
    </row>
    <row r="1190" spans="1:19">
      <c r="A1190" t="s">
        <v>10234</v>
      </c>
      <c r="B1190" t="s">
        <v>10235</v>
      </c>
      <c r="C1190" t="str">
        <f>TRIM(LEFT(B1190, FIND(" ",B1190, FIND(" ",B1190, FIND(" ",B1190)+1)+1)))</f>
        <v>iBELL SEK15L Premium</v>
      </c>
      <c r="D1190" t="s">
        <v>8541</v>
      </c>
      <c r="E1190" s="6" t="str">
        <f t="shared" si="37"/>
        <v>Home&amp;Kitchen</v>
      </c>
      <c r="F1190">
        <v>664</v>
      </c>
      <c r="G1190" s="4">
        <v>1490</v>
      </c>
      <c r="H1190" s="4" t="str">
        <f>IF(Table1[[#This Row],[actual_price]]&lt;200, "&lt;₹200", IF(Table1[[#This Row],[actual_price]]&lt;=500, "₹200–₹500", "&gt;₹500"))</f>
        <v>&gt;₹500</v>
      </c>
      <c r="I1190" s="1">
        <v>0.55000000000000004</v>
      </c>
      <c r="J1190">
        <v>4</v>
      </c>
      <c r="K1190" s="4">
        <v>2198</v>
      </c>
      <c r="L1190" s="13">
        <f>Table1[[#This Row],[rating_count]]*Table1[[#This Row],[actual_price]]</f>
        <v>3275020</v>
      </c>
      <c r="M1190" t="s">
        <v>10236</v>
      </c>
      <c r="N1190" t="s">
        <v>10237</v>
      </c>
      <c r="O1190" t="s">
        <v>10238</v>
      </c>
      <c r="P1190" t="s">
        <v>10239</v>
      </c>
      <c r="Q1190">
        <f t="shared" si="36"/>
        <v>8</v>
      </c>
      <c r="R1190" t="s">
        <v>10240</v>
      </c>
      <c r="S1190" t="s">
        <v>10241</v>
      </c>
    </row>
    <row r="1191" spans="1:19">
      <c r="A1191" t="s">
        <v>10244</v>
      </c>
      <c r="B1191" t="s">
        <v>10245</v>
      </c>
      <c r="C1191" t="str">
        <f>TRIM(LEFT(B1191, FIND(" ",B1191, FIND(" ",B1191, FIND(" ",B1191)+1)+1)))</f>
        <v>Tosaa T2STSR Sandwich</v>
      </c>
      <c r="D1191" t="s">
        <v>9061</v>
      </c>
      <c r="E1191" s="6" t="str">
        <f t="shared" si="37"/>
        <v>Home&amp;Kitchen</v>
      </c>
      <c r="F1191">
        <v>260</v>
      </c>
      <c r="G1191" s="4">
        <v>350</v>
      </c>
      <c r="H1191" s="4" t="str">
        <f>IF(Table1[[#This Row],[actual_price]]&lt;200, "&lt;₹200", IF(Table1[[#This Row],[actual_price]]&lt;=500, "₹200–₹500", "&gt;₹500"))</f>
        <v>₹200–₹500</v>
      </c>
      <c r="I1191" s="1">
        <v>0.26</v>
      </c>
      <c r="J1191">
        <v>3.9</v>
      </c>
      <c r="K1191" s="4">
        <v>13127</v>
      </c>
      <c r="L1191" s="13">
        <f>Table1[[#This Row],[rating_count]]*Table1[[#This Row],[actual_price]]</f>
        <v>4594450</v>
      </c>
      <c r="M1191" t="s">
        <v>10246</v>
      </c>
      <c r="N1191" t="s">
        <v>10247</v>
      </c>
      <c r="O1191" t="s">
        <v>10248</v>
      </c>
      <c r="P1191" t="s">
        <v>10249</v>
      </c>
      <c r="Q1191">
        <f t="shared" si="36"/>
        <v>8</v>
      </c>
      <c r="R1191" t="s">
        <v>10250</v>
      </c>
      <c r="S1191" t="s">
        <v>10251</v>
      </c>
    </row>
    <row r="1192" spans="1:19">
      <c r="A1192" t="s">
        <v>10254</v>
      </c>
      <c r="B1192" t="s">
        <v>10255</v>
      </c>
      <c r="C1192" t="str">
        <f>TRIM(LEFT(B1192, FIND(" ",B1192, FIND(" ",B1192, FIND(" ",B1192)+1)+1)))</f>
        <v>V-Guard Divino 5</v>
      </c>
      <c r="D1192" t="s">
        <v>8773</v>
      </c>
      <c r="E1192" s="6" t="str">
        <f t="shared" si="37"/>
        <v>Home&amp;Kitchen</v>
      </c>
      <c r="F1192" s="2">
        <v>6499</v>
      </c>
      <c r="G1192" s="4">
        <v>8500</v>
      </c>
      <c r="H1192" s="4" t="str">
        <f>IF(Table1[[#This Row],[actual_price]]&lt;200, "&lt;₹200", IF(Table1[[#This Row],[actual_price]]&lt;=500, "₹200–₹500", "&gt;₹500"))</f>
        <v>&gt;₹500</v>
      </c>
      <c r="I1192" s="1">
        <v>0.24</v>
      </c>
      <c r="J1192">
        <v>4.4000000000000004</v>
      </c>
      <c r="K1192" s="4">
        <v>5865</v>
      </c>
      <c r="L1192" s="13">
        <f>Table1[[#This Row],[rating_count]]*Table1[[#This Row],[actual_price]]</f>
        <v>49852500</v>
      </c>
      <c r="M1192" t="s">
        <v>10256</v>
      </c>
      <c r="N1192" t="s">
        <v>10257</v>
      </c>
      <c r="O1192" t="s">
        <v>10258</v>
      </c>
      <c r="P1192" t="s">
        <v>10259</v>
      </c>
      <c r="Q1192">
        <f t="shared" si="36"/>
        <v>8</v>
      </c>
      <c r="R1192" t="s">
        <v>10260</v>
      </c>
      <c r="S1192" t="s">
        <v>10261</v>
      </c>
    </row>
    <row r="1193" spans="1:19">
      <c r="A1193" t="s">
        <v>10264</v>
      </c>
      <c r="B1193" t="s">
        <v>10265</v>
      </c>
      <c r="C1193" t="str">
        <f>TRIM(LEFT(B1193, FIND(" ",B1193, FIND(" ",B1193, FIND(" ",B1193)+1)+1)))</f>
        <v>Akiara¬Æ - Makes</v>
      </c>
      <c r="D1193" t="s">
        <v>10266</v>
      </c>
      <c r="E1193" s="6" t="str">
        <f t="shared" si="37"/>
        <v>Home&amp;Kitchen</v>
      </c>
      <c r="F1193" s="2">
        <v>1484</v>
      </c>
      <c r="G1193" s="4">
        <v>2499</v>
      </c>
      <c r="H1193" s="4" t="str">
        <f>IF(Table1[[#This Row],[actual_price]]&lt;200, "&lt;₹200", IF(Table1[[#This Row],[actual_price]]&lt;=500, "₹200–₹500", "&gt;₹500"))</f>
        <v>&gt;₹500</v>
      </c>
      <c r="I1193" s="1">
        <v>0.41</v>
      </c>
      <c r="J1193">
        <v>3.7</v>
      </c>
      <c r="K1193" s="4">
        <v>1067</v>
      </c>
      <c r="L1193" s="13">
        <f>Table1[[#This Row],[rating_count]]*Table1[[#This Row],[actual_price]]</f>
        <v>2666433</v>
      </c>
      <c r="M1193" t="s">
        <v>10267</v>
      </c>
      <c r="N1193" t="s">
        <v>10268</v>
      </c>
      <c r="O1193" t="s">
        <v>10269</v>
      </c>
      <c r="P1193" t="s">
        <v>10270</v>
      </c>
      <c r="Q1193">
        <f t="shared" si="36"/>
        <v>8</v>
      </c>
      <c r="R1193" t="s">
        <v>10271</v>
      </c>
      <c r="S1193" t="s">
        <v>10272</v>
      </c>
    </row>
    <row r="1194" spans="1:19">
      <c r="A1194" t="s">
        <v>10275</v>
      </c>
      <c r="B1194" t="s">
        <v>10276</v>
      </c>
      <c r="C1194" t="str">
        <f>TRIM(LEFT(B1194, FIND(" ",B1194, FIND(" ",B1194, FIND(" ",B1194)+1)+1)))</f>
        <v>Usha Steam Pro</v>
      </c>
      <c r="D1194" t="s">
        <v>8897</v>
      </c>
      <c r="E1194" s="6" t="str">
        <f t="shared" si="37"/>
        <v>Home&amp;Kitchen</v>
      </c>
      <c r="F1194">
        <v>999</v>
      </c>
      <c r="G1194" s="4">
        <v>1560</v>
      </c>
      <c r="H1194" s="4" t="str">
        <f>IF(Table1[[#This Row],[actual_price]]&lt;200, "&lt;₹200", IF(Table1[[#This Row],[actual_price]]&lt;=500, "₹200–₹500", "&gt;₹500"))</f>
        <v>&gt;₹500</v>
      </c>
      <c r="I1194" s="1">
        <v>0.36</v>
      </c>
      <c r="J1194">
        <v>3.6</v>
      </c>
      <c r="K1194" s="4">
        <v>4881</v>
      </c>
      <c r="L1194" s="13">
        <f>Table1[[#This Row],[rating_count]]*Table1[[#This Row],[actual_price]]</f>
        <v>7614360</v>
      </c>
      <c r="M1194" t="s">
        <v>10277</v>
      </c>
      <c r="N1194" t="s">
        <v>10278</v>
      </c>
      <c r="O1194" t="s">
        <v>10279</v>
      </c>
      <c r="P1194" t="s">
        <v>10280</v>
      </c>
      <c r="Q1194">
        <f t="shared" si="36"/>
        <v>8</v>
      </c>
      <c r="R1194" t="s">
        <v>10281</v>
      </c>
      <c r="S1194" t="s">
        <v>10282</v>
      </c>
    </row>
    <row r="1195" spans="1:19">
      <c r="A1195" t="s">
        <v>10285</v>
      </c>
      <c r="B1195" t="s">
        <v>10286</v>
      </c>
      <c r="C1195" t="str">
        <f>TRIM(LEFT(B1195, FIND(" ",B1195, FIND(" ",B1195, FIND(" ",B1195)+1)+1)))</f>
        <v>Wonderchef Nutri-blend Complete</v>
      </c>
      <c r="D1195" t="s">
        <v>8938</v>
      </c>
      <c r="E1195" s="6" t="str">
        <f t="shared" si="37"/>
        <v>Home&amp;Kitchen</v>
      </c>
      <c r="F1195" s="2">
        <v>3299</v>
      </c>
      <c r="G1195" s="4">
        <v>6500</v>
      </c>
      <c r="H1195" s="4" t="str">
        <f>IF(Table1[[#This Row],[actual_price]]&lt;200, "&lt;₹200", IF(Table1[[#This Row],[actual_price]]&lt;=500, "₹200–₹500", "&gt;₹500"))</f>
        <v>&gt;₹500</v>
      </c>
      <c r="I1195" s="1">
        <v>0.49</v>
      </c>
      <c r="J1195">
        <v>3.7</v>
      </c>
      <c r="K1195" s="4">
        <v>11217</v>
      </c>
      <c r="L1195" s="13">
        <f>Table1[[#This Row],[rating_count]]*Table1[[#This Row],[actual_price]]</f>
        <v>72910500</v>
      </c>
      <c r="M1195" t="s">
        <v>10287</v>
      </c>
      <c r="N1195" t="s">
        <v>10288</v>
      </c>
      <c r="O1195" t="s">
        <v>10289</v>
      </c>
      <c r="P1195" t="s">
        <v>10290</v>
      </c>
      <c r="Q1195">
        <f t="shared" si="36"/>
        <v>8</v>
      </c>
      <c r="R1195" t="s">
        <v>10291</v>
      </c>
      <c r="S1195" t="s">
        <v>10292</v>
      </c>
    </row>
    <row r="1196" spans="1:19">
      <c r="A1196" t="s">
        <v>10295</v>
      </c>
      <c r="B1196" t="s">
        <v>10296</v>
      </c>
      <c r="C1196" t="str">
        <f>TRIM(LEFT(B1196, FIND(" ",B1196, FIND(" ",B1196, FIND(" ",B1196)+1)+1)))</f>
        <v>WIDEWINGS Electric Handheld</v>
      </c>
      <c r="D1196" t="s">
        <v>8688</v>
      </c>
      <c r="E1196" s="6" t="str">
        <f t="shared" si="37"/>
        <v>Home&amp;Kitchen</v>
      </c>
      <c r="F1196">
        <v>259</v>
      </c>
      <c r="G1196" s="4">
        <v>999</v>
      </c>
      <c r="H1196" s="4" t="str">
        <f>IF(Table1[[#This Row],[actual_price]]&lt;200, "&lt;₹200", IF(Table1[[#This Row],[actual_price]]&lt;=500, "₹200–₹500", "&gt;₹500"))</f>
        <v>&gt;₹500</v>
      </c>
      <c r="I1196" s="1">
        <v>0.74</v>
      </c>
      <c r="J1196">
        <v>4</v>
      </c>
      <c r="K1196" s="4">
        <v>43</v>
      </c>
      <c r="L1196" s="13">
        <f>Table1[[#This Row],[rating_count]]*Table1[[#This Row],[actual_price]]</f>
        <v>42957</v>
      </c>
      <c r="M1196" t="s">
        <v>10297</v>
      </c>
      <c r="N1196" t="s">
        <v>10298</v>
      </c>
      <c r="O1196" t="s">
        <v>10299</v>
      </c>
      <c r="P1196" t="s">
        <v>10300</v>
      </c>
      <c r="Q1196">
        <f t="shared" si="36"/>
        <v>8</v>
      </c>
      <c r="R1196" t="s">
        <v>10301</v>
      </c>
      <c r="S1196" t="s">
        <v>10302</v>
      </c>
    </row>
    <row r="1197" spans="1:19">
      <c r="A1197" t="s">
        <v>10305</v>
      </c>
      <c r="B1197" t="s">
        <v>10306</v>
      </c>
      <c r="C1197" t="str">
        <f>TRIM(LEFT(B1197, FIND(" ",B1197, FIND(" ",B1197, FIND(" ",B1197)+1)+1)))</f>
        <v>Morphy Richards Icon</v>
      </c>
      <c r="D1197" t="s">
        <v>8710</v>
      </c>
      <c r="E1197" s="6" t="str">
        <f t="shared" si="37"/>
        <v>Home&amp;Kitchen</v>
      </c>
      <c r="F1197" s="2">
        <v>3249</v>
      </c>
      <c r="G1197" s="4">
        <v>7795</v>
      </c>
      <c r="H1197" s="4" t="str">
        <f>IF(Table1[[#This Row],[actual_price]]&lt;200, "&lt;₹200", IF(Table1[[#This Row],[actual_price]]&lt;=500, "₹200–₹500", "&gt;₹500"))</f>
        <v>&gt;₹500</v>
      </c>
      <c r="I1197" s="1">
        <v>0.57999999999999996</v>
      </c>
      <c r="J1197">
        <v>4.2</v>
      </c>
      <c r="K1197" s="4">
        <v>4664</v>
      </c>
      <c r="L1197" s="13">
        <f>Table1[[#This Row],[rating_count]]*Table1[[#This Row],[actual_price]]</f>
        <v>36355880</v>
      </c>
      <c r="M1197" t="s">
        <v>10307</v>
      </c>
      <c r="N1197" t="s">
        <v>10308</v>
      </c>
      <c r="O1197" t="s">
        <v>10309</v>
      </c>
      <c r="P1197" t="s">
        <v>10310</v>
      </c>
      <c r="Q1197">
        <f t="shared" si="36"/>
        <v>8</v>
      </c>
      <c r="R1197" t="s">
        <v>10311</v>
      </c>
      <c r="S1197" t="s">
        <v>10312</v>
      </c>
    </row>
    <row r="1198" spans="1:19">
      <c r="A1198" t="s">
        <v>10315</v>
      </c>
      <c r="B1198" t="s">
        <v>10316</v>
      </c>
      <c r="C1198" t="str">
        <f>TRIM(LEFT(B1198, FIND(" ",B1198, FIND(" ",B1198, FIND(" ",B1198)+1)+1)))</f>
        <v>Philips Handheld Garment</v>
      </c>
      <c r="D1198" t="s">
        <v>8897</v>
      </c>
      <c r="E1198" s="6" t="str">
        <f t="shared" si="37"/>
        <v>Home&amp;Kitchen</v>
      </c>
      <c r="F1198" s="2">
        <v>4280</v>
      </c>
      <c r="G1198" s="4">
        <v>5995</v>
      </c>
      <c r="H1198" s="4" t="str">
        <f>IF(Table1[[#This Row],[actual_price]]&lt;200, "&lt;₹200", IF(Table1[[#This Row],[actual_price]]&lt;=500, "₹200–₹500", "&gt;₹500"))</f>
        <v>&gt;₹500</v>
      </c>
      <c r="I1198" s="1">
        <v>0.28999999999999998</v>
      </c>
      <c r="J1198">
        <v>3.8</v>
      </c>
      <c r="K1198" s="4">
        <v>2112</v>
      </c>
      <c r="L1198" s="13">
        <f>Table1[[#This Row],[rating_count]]*Table1[[#This Row],[actual_price]]</f>
        <v>12661440</v>
      </c>
      <c r="M1198" t="s">
        <v>10317</v>
      </c>
      <c r="N1198" t="s">
        <v>10318</v>
      </c>
      <c r="O1198" t="s">
        <v>10319</v>
      </c>
      <c r="P1198" t="s">
        <v>10320</v>
      </c>
      <c r="Q1198">
        <f t="shared" si="36"/>
        <v>8</v>
      </c>
      <c r="R1198" t="s">
        <v>10321</v>
      </c>
      <c r="S1198" t="s">
        <v>10322</v>
      </c>
    </row>
    <row r="1199" spans="1:19">
      <c r="A1199" t="s">
        <v>10325</v>
      </c>
      <c r="B1199" t="s">
        <v>10326</v>
      </c>
      <c r="C1199" t="str">
        <f>TRIM(LEFT(B1199, FIND(" ",B1199, FIND(" ",B1199, FIND(" ",B1199)+1)+1)))</f>
        <v>Vedini Transparent Empty</v>
      </c>
      <c r="D1199" t="s">
        <v>10327</v>
      </c>
      <c r="E1199" s="6" t="str">
        <f t="shared" si="37"/>
        <v>Home&amp;Kitchen</v>
      </c>
      <c r="F1199">
        <v>189</v>
      </c>
      <c r="G1199" s="4">
        <v>299</v>
      </c>
      <c r="H1199" s="4" t="str">
        <f>IF(Table1[[#This Row],[actual_price]]&lt;200, "&lt;₹200", IF(Table1[[#This Row],[actual_price]]&lt;=500, "₹200–₹500", "&gt;₹500"))</f>
        <v>₹200–₹500</v>
      </c>
      <c r="I1199" s="1">
        <v>0.37</v>
      </c>
      <c r="J1199">
        <v>4.2</v>
      </c>
      <c r="K1199" s="4">
        <v>2737</v>
      </c>
      <c r="L1199" s="13">
        <f>Table1[[#This Row],[rating_count]]*Table1[[#This Row],[actual_price]]</f>
        <v>818363</v>
      </c>
      <c r="M1199" t="s">
        <v>10328</v>
      </c>
      <c r="N1199" t="s">
        <v>10329</v>
      </c>
      <c r="O1199" t="s">
        <v>10330</v>
      </c>
      <c r="P1199" t="s">
        <v>10331</v>
      </c>
      <c r="Q1199">
        <f t="shared" si="36"/>
        <v>8</v>
      </c>
      <c r="R1199" t="s">
        <v>10332</v>
      </c>
      <c r="S1199" t="s">
        <v>10333</v>
      </c>
    </row>
    <row r="1200" spans="1:19">
      <c r="A1200" t="s">
        <v>10336</v>
      </c>
      <c r="B1200" t="s">
        <v>10337</v>
      </c>
      <c r="C1200" t="str">
        <f>TRIM(LEFT(B1200, FIND(" ",B1200, FIND(" ",B1200, FIND(" ",B1200)+1)+1)))</f>
        <v>Crompton Sea Sapphira</v>
      </c>
      <c r="D1200" t="s">
        <v>9295</v>
      </c>
      <c r="E1200" s="6" t="str">
        <f t="shared" si="37"/>
        <v>Home&amp;Kitchen</v>
      </c>
      <c r="F1200" s="2">
        <v>1449</v>
      </c>
      <c r="G1200" s="4">
        <v>2349</v>
      </c>
      <c r="H1200" s="4" t="str">
        <f>IF(Table1[[#This Row],[actual_price]]&lt;200, "&lt;₹200", IF(Table1[[#This Row],[actual_price]]&lt;=500, "₹200–₹500", "&gt;₹500"))</f>
        <v>&gt;₹500</v>
      </c>
      <c r="I1200" s="1">
        <v>0.38</v>
      </c>
      <c r="J1200">
        <v>3.9</v>
      </c>
      <c r="K1200" s="4">
        <v>9019</v>
      </c>
      <c r="L1200" s="13">
        <f>Table1[[#This Row],[rating_count]]*Table1[[#This Row],[actual_price]]</f>
        <v>21185631</v>
      </c>
      <c r="M1200" t="s">
        <v>10338</v>
      </c>
      <c r="N1200" t="s">
        <v>10339</v>
      </c>
      <c r="O1200" t="s">
        <v>10340</v>
      </c>
      <c r="P1200" t="s">
        <v>10341</v>
      </c>
      <c r="Q1200">
        <f t="shared" si="36"/>
        <v>8</v>
      </c>
      <c r="R1200" t="s">
        <v>10342</v>
      </c>
      <c r="S1200" t="s">
        <v>10343</v>
      </c>
    </row>
    <row r="1201" spans="1:19">
      <c r="A1201" t="s">
        <v>10346</v>
      </c>
      <c r="B1201" t="s">
        <v>10347</v>
      </c>
      <c r="C1201" t="str">
        <f>TRIM(LEFT(B1201, FIND(" ",B1201, FIND(" ",B1201, FIND(" ",B1201)+1)+1)))</f>
        <v>Kuber Industries Waterproof</v>
      </c>
      <c r="D1201" t="s">
        <v>8886</v>
      </c>
      <c r="E1201" s="6" t="str">
        <f t="shared" si="37"/>
        <v>Home&amp;Kitchen</v>
      </c>
      <c r="F1201">
        <v>199</v>
      </c>
      <c r="G1201" s="4">
        <v>499</v>
      </c>
      <c r="H1201" s="4" t="str">
        <f>IF(Table1[[#This Row],[actual_price]]&lt;200, "&lt;₹200", IF(Table1[[#This Row],[actual_price]]&lt;=500, "₹200–₹500", "&gt;₹500"))</f>
        <v>₹200–₹500</v>
      </c>
      <c r="I1201" s="1">
        <v>0.6</v>
      </c>
      <c r="J1201">
        <v>4</v>
      </c>
      <c r="K1201" s="4">
        <v>10234</v>
      </c>
      <c r="L1201" s="13">
        <f>Table1[[#This Row],[rating_count]]*Table1[[#This Row],[actual_price]]</f>
        <v>5106766</v>
      </c>
      <c r="M1201" t="s">
        <v>10348</v>
      </c>
      <c r="N1201" t="s">
        <v>10349</v>
      </c>
      <c r="O1201" t="s">
        <v>10350</v>
      </c>
      <c r="P1201" t="s">
        <v>10351</v>
      </c>
      <c r="Q1201">
        <f t="shared" si="36"/>
        <v>8</v>
      </c>
      <c r="R1201" t="s">
        <v>10352</v>
      </c>
      <c r="S1201" t="s">
        <v>10353</v>
      </c>
    </row>
    <row r="1202" spans="1:19">
      <c r="A1202" t="s">
        <v>10356</v>
      </c>
      <c r="B1202" t="s">
        <v>10357</v>
      </c>
      <c r="C1202" t="str">
        <f>TRIM(LEFT(B1202, FIND(" ",B1202, FIND(" ",B1202, FIND(" ",B1202)+1)+1)))</f>
        <v>JM SELLER 180</v>
      </c>
      <c r="D1202" t="s">
        <v>10358</v>
      </c>
      <c r="E1202" s="6" t="str">
        <f t="shared" si="37"/>
        <v>Home&amp;Kitchen</v>
      </c>
      <c r="F1202">
        <v>474</v>
      </c>
      <c r="G1202" s="4">
        <v>1299</v>
      </c>
      <c r="H1202" s="4" t="str">
        <f>IF(Table1[[#This Row],[actual_price]]&lt;200, "&lt;₹200", IF(Table1[[#This Row],[actual_price]]&lt;=500, "₹200–₹500", "&gt;₹500"))</f>
        <v>&gt;₹500</v>
      </c>
      <c r="I1202" s="1">
        <v>0.64</v>
      </c>
      <c r="J1202">
        <v>4.0999999999999996</v>
      </c>
      <c r="K1202" s="4">
        <v>550</v>
      </c>
      <c r="L1202" s="13">
        <f>Table1[[#This Row],[rating_count]]*Table1[[#This Row],[actual_price]]</f>
        <v>714450</v>
      </c>
      <c r="M1202" t="s">
        <v>10359</v>
      </c>
      <c r="N1202" t="s">
        <v>10360</v>
      </c>
      <c r="O1202" t="s">
        <v>10361</v>
      </c>
      <c r="P1202" t="s">
        <v>10362</v>
      </c>
      <c r="Q1202">
        <f t="shared" si="36"/>
        <v>8</v>
      </c>
      <c r="R1202" t="s">
        <v>10363</v>
      </c>
      <c r="S1202" t="s">
        <v>10364</v>
      </c>
    </row>
    <row r="1203" spans="1:19">
      <c r="A1203" t="s">
        <v>10367</v>
      </c>
      <c r="B1203" t="s">
        <v>10368</v>
      </c>
      <c r="C1203" t="str">
        <f>TRIM(LEFT(B1203, FIND(" ",B1203, FIND(" ",B1203, FIND(" ",B1203)+1)+1)))</f>
        <v>Oratech Coffee Frother</v>
      </c>
      <c r="D1203" t="s">
        <v>8688</v>
      </c>
      <c r="E1203" s="6" t="str">
        <f t="shared" si="37"/>
        <v>Home&amp;Kitchen</v>
      </c>
      <c r="F1203">
        <v>279</v>
      </c>
      <c r="G1203" s="4">
        <v>499</v>
      </c>
      <c r="H1203" s="4" t="str">
        <f>IF(Table1[[#This Row],[actual_price]]&lt;200, "&lt;₹200", IF(Table1[[#This Row],[actual_price]]&lt;=500, "₹200–₹500", "&gt;₹500"))</f>
        <v>₹200–₹500</v>
      </c>
      <c r="I1203" s="1">
        <v>0.44</v>
      </c>
      <c r="J1203">
        <v>4.8</v>
      </c>
      <c r="K1203" s="4">
        <v>28</v>
      </c>
      <c r="L1203" s="13">
        <f>Table1[[#This Row],[rating_count]]*Table1[[#This Row],[actual_price]]</f>
        <v>13972</v>
      </c>
      <c r="M1203" t="s">
        <v>10369</v>
      </c>
      <c r="N1203" t="s">
        <v>10370</v>
      </c>
      <c r="O1203" t="s">
        <v>10371</v>
      </c>
      <c r="P1203" t="s">
        <v>10372</v>
      </c>
      <c r="Q1203">
        <f t="shared" si="36"/>
        <v>8</v>
      </c>
      <c r="R1203" t="s">
        <v>10373</v>
      </c>
      <c r="S1203" t="s">
        <v>10374</v>
      </c>
    </row>
    <row r="1204" spans="1:19">
      <c r="A1204" t="s">
        <v>10377</v>
      </c>
      <c r="B1204" t="s">
        <v>10378</v>
      </c>
      <c r="C1204" t="str">
        <f>TRIM(LEFT(B1204, FIND(" ",B1204, FIND(" ",B1204, FIND(" ",B1204)+1)+1)))</f>
        <v>Havells Glaze 74W</v>
      </c>
      <c r="D1204" t="s">
        <v>9295</v>
      </c>
      <c r="E1204" s="6" t="str">
        <f t="shared" si="37"/>
        <v>Home&amp;Kitchen</v>
      </c>
      <c r="F1204" s="2">
        <v>1999</v>
      </c>
      <c r="G1204" s="4">
        <v>4775</v>
      </c>
      <c r="H1204" s="4" t="str">
        <f>IF(Table1[[#This Row],[actual_price]]&lt;200, "&lt;₹200", IF(Table1[[#This Row],[actual_price]]&lt;=500, "₹200–₹500", "&gt;₹500"))</f>
        <v>&gt;₹500</v>
      </c>
      <c r="I1204" s="1">
        <v>0.57999999999999996</v>
      </c>
      <c r="J1204">
        <v>4.2</v>
      </c>
      <c r="K1204" s="4">
        <v>1353</v>
      </c>
      <c r="L1204" s="13">
        <f>Table1[[#This Row],[rating_count]]*Table1[[#This Row],[actual_price]]</f>
        <v>6460575</v>
      </c>
      <c r="M1204" t="s">
        <v>10379</v>
      </c>
      <c r="N1204" t="s">
        <v>10380</v>
      </c>
      <c r="O1204" t="s">
        <v>10381</v>
      </c>
      <c r="P1204" t="s">
        <v>10382</v>
      </c>
      <c r="Q1204">
        <f t="shared" si="36"/>
        <v>8</v>
      </c>
      <c r="R1204" t="s">
        <v>10383</v>
      </c>
      <c r="S1204" t="s">
        <v>10384</v>
      </c>
    </row>
    <row r="1205" spans="1:19">
      <c r="A1205" t="s">
        <v>10387</v>
      </c>
      <c r="B1205" t="s">
        <v>10388</v>
      </c>
      <c r="C1205" t="str">
        <f>TRIM(LEFT(B1205, FIND(" ",B1205, FIND(" ",B1205, FIND(" ",B1205)+1)+1)))</f>
        <v>Pick Ur Needs¬Æ</v>
      </c>
      <c r="D1205" t="s">
        <v>8574</v>
      </c>
      <c r="E1205" s="6" t="str">
        <f t="shared" si="37"/>
        <v>Home&amp;Kitchen</v>
      </c>
      <c r="F1205">
        <v>799</v>
      </c>
      <c r="G1205" s="4">
        <v>1230</v>
      </c>
      <c r="H1205" s="4" t="str">
        <f>IF(Table1[[#This Row],[actual_price]]&lt;200, "&lt;₹200", IF(Table1[[#This Row],[actual_price]]&lt;=500, "₹200–₹500", "&gt;₹500"))</f>
        <v>&gt;₹500</v>
      </c>
      <c r="I1205" s="1">
        <v>0.35</v>
      </c>
      <c r="J1205">
        <v>4.0999999999999996</v>
      </c>
      <c r="K1205" s="4">
        <v>2138</v>
      </c>
      <c r="L1205" s="13">
        <f>Table1[[#This Row],[rating_count]]*Table1[[#This Row],[actual_price]]</f>
        <v>2629740</v>
      </c>
      <c r="M1205" t="s">
        <v>10389</v>
      </c>
      <c r="N1205" t="s">
        <v>10390</v>
      </c>
      <c r="O1205" t="s">
        <v>10391</v>
      </c>
      <c r="P1205" t="s">
        <v>10392</v>
      </c>
      <c r="Q1205">
        <f t="shared" si="36"/>
        <v>8</v>
      </c>
      <c r="R1205" t="s">
        <v>10393</v>
      </c>
      <c r="S1205" t="s">
        <v>10394</v>
      </c>
    </row>
    <row r="1206" spans="1:19">
      <c r="A1206" t="s">
        <v>10397</v>
      </c>
      <c r="B1206" t="s">
        <v>10398</v>
      </c>
      <c r="C1206" t="str">
        <f>TRIM(LEFT(B1206, FIND(" ",B1206, FIND(" ",B1206, FIND(" ",B1206)+1)+1)))</f>
        <v>Rico Japanese Technology</v>
      </c>
      <c r="D1206" t="s">
        <v>9192</v>
      </c>
      <c r="E1206" s="6" t="str">
        <f t="shared" si="37"/>
        <v>Home&amp;Kitchen</v>
      </c>
      <c r="F1206">
        <v>949</v>
      </c>
      <c r="G1206" s="4">
        <v>1999</v>
      </c>
      <c r="H1206" s="4" t="str">
        <f>IF(Table1[[#This Row],[actual_price]]&lt;200, "&lt;₹200", IF(Table1[[#This Row],[actual_price]]&lt;=500, "₹200–₹500", "&gt;₹500"))</f>
        <v>&gt;₹500</v>
      </c>
      <c r="I1206" s="1">
        <v>0.53</v>
      </c>
      <c r="J1206">
        <v>4</v>
      </c>
      <c r="K1206" s="4">
        <v>1679</v>
      </c>
      <c r="L1206" s="13">
        <f>Table1[[#This Row],[rating_count]]*Table1[[#This Row],[actual_price]]</f>
        <v>3356321</v>
      </c>
      <c r="M1206" t="s">
        <v>10399</v>
      </c>
      <c r="N1206" t="s">
        <v>10400</v>
      </c>
      <c r="O1206" t="s">
        <v>10401</v>
      </c>
      <c r="P1206" t="s">
        <v>10402</v>
      </c>
      <c r="Q1206">
        <f t="shared" si="36"/>
        <v>8</v>
      </c>
      <c r="R1206" t="s">
        <v>10403</v>
      </c>
      <c r="S1206" t="s">
        <v>10404</v>
      </c>
    </row>
    <row r="1207" spans="1:19">
      <c r="A1207" t="s">
        <v>10407</v>
      </c>
      <c r="B1207" t="s">
        <v>10408</v>
      </c>
      <c r="C1207" t="str">
        <f>TRIM(LEFT(B1207, FIND(" ",B1207, FIND(" ",B1207, FIND(" ",B1207)+1)+1)))</f>
        <v>Butterfly Smart Wet</v>
      </c>
      <c r="D1207" t="s">
        <v>10409</v>
      </c>
      <c r="E1207" s="6" t="str">
        <f t="shared" si="37"/>
        <v>Home&amp;Kitchen</v>
      </c>
      <c r="F1207" s="3">
        <v>3657.66</v>
      </c>
      <c r="G1207" s="4">
        <v>5156</v>
      </c>
      <c r="H1207" s="4" t="str">
        <f>IF(Table1[[#This Row],[actual_price]]&lt;200, "&lt;₹200", IF(Table1[[#This Row],[actual_price]]&lt;=500, "₹200–₹500", "&gt;₹500"))</f>
        <v>&gt;₹500</v>
      </c>
      <c r="I1207" s="1">
        <v>0.28999999999999998</v>
      </c>
      <c r="J1207">
        <v>3.9</v>
      </c>
      <c r="K1207" s="4">
        <v>12837</v>
      </c>
      <c r="L1207" s="13">
        <f>Table1[[#This Row],[rating_count]]*Table1[[#This Row],[actual_price]]</f>
        <v>66187572</v>
      </c>
      <c r="M1207" t="s">
        <v>10410</v>
      </c>
      <c r="N1207" t="s">
        <v>10411</v>
      </c>
      <c r="O1207" t="s">
        <v>10412</v>
      </c>
      <c r="P1207" t="s">
        <v>10413</v>
      </c>
      <c r="Q1207">
        <f t="shared" si="36"/>
        <v>8</v>
      </c>
      <c r="R1207" t="s">
        <v>10414</v>
      </c>
      <c r="S1207" t="s">
        <v>10415</v>
      </c>
    </row>
    <row r="1208" spans="1:19">
      <c r="A1208" t="s">
        <v>10418</v>
      </c>
      <c r="B1208" t="s">
        <v>10419</v>
      </c>
      <c r="C1208" t="str">
        <f>TRIM(LEFT(B1208, FIND(" ",B1208, FIND(" ",B1208, FIND(" ",B1208)+1)+1)))</f>
        <v>AGARO Marvel 9</v>
      </c>
      <c r="D1208" t="s">
        <v>10420</v>
      </c>
      <c r="E1208" s="6" t="str">
        <f t="shared" si="37"/>
        <v>Home&amp;Kitchen</v>
      </c>
      <c r="F1208" s="2">
        <v>1699</v>
      </c>
      <c r="G1208" s="4">
        <v>1999</v>
      </c>
      <c r="H1208" s="4" t="str">
        <f>IF(Table1[[#This Row],[actual_price]]&lt;200, "&lt;₹200", IF(Table1[[#This Row],[actual_price]]&lt;=500, "₹200–₹500", "&gt;₹500"))</f>
        <v>&gt;₹500</v>
      </c>
      <c r="I1208" s="1">
        <v>0.15</v>
      </c>
      <c r="J1208">
        <v>4.0999999999999996</v>
      </c>
      <c r="K1208" s="4">
        <v>8873</v>
      </c>
      <c r="L1208" s="13">
        <f>Table1[[#This Row],[rating_count]]*Table1[[#This Row],[actual_price]]</f>
        <v>17737127</v>
      </c>
      <c r="M1208" t="s">
        <v>10421</v>
      </c>
      <c r="N1208" t="s">
        <v>10422</v>
      </c>
      <c r="O1208" t="s">
        <v>10423</v>
      </c>
      <c r="P1208" t="s">
        <v>10424</v>
      </c>
      <c r="Q1208">
        <f t="shared" si="36"/>
        <v>8</v>
      </c>
      <c r="R1208" t="s">
        <v>10425</v>
      </c>
      <c r="S1208" t="s">
        <v>10426</v>
      </c>
    </row>
    <row r="1209" spans="1:19">
      <c r="A1209" t="s">
        <v>10429</v>
      </c>
      <c r="B1209" t="s">
        <v>10430</v>
      </c>
      <c r="C1209" t="str">
        <f>TRIM(LEFT(B1209, FIND(" ",B1209, FIND(" ",B1209, FIND(" ",B1209)+1)+1)))</f>
        <v>Philips GC1920/28 1440-Watt</v>
      </c>
      <c r="D1209" t="s">
        <v>8897</v>
      </c>
      <c r="E1209" s="6" t="str">
        <f t="shared" si="37"/>
        <v>Home&amp;Kitchen</v>
      </c>
      <c r="F1209" s="2">
        <v>1849</v>
      </c>
      <c r="G1209" s="4">
        <v>2095</v>
      </c>
      <c r="H1209" s="4" t="str">
        <f>IF(Table1[[#This Row],[actual_price]]&lt;200, "&lt;₹200", IF(Table1[[#This Row],[actual_price]]&lt;=500, "₹200–₹500", "&gt;₹500"))</f>
        <v>&gt;₹500</v>
      </c>
      <c r="I1209" s="1">
        <v>0.12</v>
      </c>
      <c r="J1209">
        <v>4.3</v>
      </c>
      <c r="K1209" s="4">
        <v>7681</v>
      </c>
      <c r="L1209" s="13">
        <f>Table1[[#This Row],[rating_count]]*Table1[[#This Row],[actual_price]]</f>
        <v>16091695</v>
      </c>
      <c r="M1209" t="s">
        <v>10431</v>
      </c>
      <c r="N1209" t="s">
        <v>10432</v>
      </c>
      <c r="O1209" t="s">
        <v>10433</v>
      </c>
      <c r="P1209" t="s">
        <v>10434</v>
      </c>
      <c r="Q1209">
        <f t="shared" si="36"/>
        <v>8</v>
      </c>
      <c r="R1209" t="s">
        <v>10435</v>
      </c>
      <c r="S1209" t="s">
        <v>10436</v>
      </c>
    </row>
    <row r="1210" spans="1:19">
      <c r="A1210" t="s">
        <v>10439</v>
      </c>
      <c r="B1210" t="s">
        <v>10440</v>
      </c>
      <c r="C1210" t="str">
        <f>TRIM(LEFT(B1210, FIND(" ",B1210, FIND(" ",B1210, FIND(" ",B1210)+1)+1)))</f>
        <v>Havells OFR 13</v>
      </c>
      <c r="D1210" t="s">
        <v>8563</v>
      </c>
      <c r="E1210" s="6" t="str">
        <f t="shared" si="37"/>
        <v>Home&amp;Kitchen</v>
      </c>
      <c r="F1210" s="2">
        <v>12499</v>
      </c>
      <c r="G1210" s="4">
        <v>19825</v>
      </c>
      <c r="H1210" s="4" t="str">
        <f>IF(Table1[[#This Row],[actual_price]]&lt;200, "&lt;₹200", IF(Table1[[#This Row],[actual_price]]&lt;=500, "₹200–₹500", "&gt;₹500"))</f>
        <v>&gt;₹500</v>
      </c>
      <c r="I1210" s="1">
        <v>0.37</v>
      </c>
      <c r="J1210">
        <v>4.0999999999999996</v>
      </c>
      <c r="K1210" s="4">
        <v>322</v>
      </c>
      <c r="L1210" s="13">
        <f>Table1[[#This Row],[rating_count]]*Table1[[#This Row],[actual_price]]</f>
        <v>6383650</v>
      </c>
      <c r="M1210" t="s">
        <v>10441</v>
      </c>
      <c r="N1210" t="s">
        <v>10442</v>
      </c>
      <c r="O1210" t="s">
        <v>10443</v>
      </c>
      <c r="P1210" t="s">
        <v>10444</v>
      </c>
      <c r="Q1210">
        <f t="shared" si="36"/>
        <v>8</v>
      </c>
      <c r="R1210" t="s">
        <v>10445</v>
      </c>
      <c r="S1210" t="s">
        <v>10446</v>
      </c>
    </row>
    <row r="1211" spans="1:19">
      <c r="A1211" t="s">
        <v>10449</v>
      </c>
      <c r="B1211" t="s">
        <v>10450</v>
      </c>
      <c r="C1211" t="str">
        <f>TRIM(LEFT(B1211, FIND(" ",B1211, FIND(" ",B1211, FIND(" ",B1211)+1)+1)))</f>
        <v>Bajaj DHX-9 1000W</v>
      </c>
      <c r="D1211" t="s">
        <v>8699</v>
      </c>
      <c r="E1211" s="6" t="str">
        <f t="shared" si="37"/>
        <v>Home&amp;Kitchen</v>
      </c>
      <c r="F1211" s="2">
        <v>1099</v>
      </c>
      <c r="G1211" s="4">
        <v>1920</v>
      </c>
      <c r="H1211" s="4" t="str">
        <f>IF(Table1[[#This Row],[actual_price]]&lt;200, "&lt;₹200", IF(Table1[[#This Row],[actual_price]]&lt;=500, "₹200–₹500", "&gt;₹500"))</f>
        <v>&gt;₹500</v>
      </c>
      <c r="I1211" s="1">
        <v>0.43</v>
      </c>
      <c r="J1211">
        <v>4.2</v>
      </c>
      <c r="K1211" s="4">
        <v>9772</v>
      </c>
      <c r="L1211" s="13">
        <f>Table1[[#This Row],[rating_count]]*Table1[[#This Row],[actual_price]]</f>
        <v>18762240</v>
      </c>
      <c r="M1211" t="s">
        <v>10451</v>
      </c>
      <c r="N1211" t="s">
        <v>10452</v>
      </c>
      <c r="O1211" t="s">
        <v>10453</v>
      </c>
      <c r="P1211" t="s">
        <v>10454</v>
      </c>
      <c r="Q1211">
        <f t="shared" si="36"/>
        <v>8</v>
      </c>
      <c r="R1211" t="s">
        <v>10455</v>
      </c>
      <c r="S1211" t="s">
        <v>10456</v>
      </c>
    </row>
    <row r="1212" spans="1:19">
      <c r="A1212" t="s">
        <v>10459</v>
      </c>
      <c r="B1212" t="s">
        <v>10460</v>
      </c>
      <c r="C1212" t="str">
        <f>TRIM(LEFT(B1212, FIND(" ",B1212, FIND(" ",B1212, FIND(" ",B1212)+1)+1)))</f>
        <v>Aquasure From Aquaguard</v>
      </c>
      <c r="D1212" t="s">
        <v>10094</v>
      </c>
      <c r="E1212" s="6" t="str">
        <f t="shared" si="37"/>
        <v>Home&amp;Kitchen</v>
      </c>
      <c r="F1212" s="2">
        <v>8199</v>
      </c>
      <c r="G1212" s="4">
        <v>16000</v>
      </c>
      <c r="H1212" s="4" t="str">
        <f>IF(Table1[[#This Row],[actual_price]]&lt;200, "&lt;₹200", IF(Table1[[#This Row],[actual_price]]&lt;=500, "₹200–₹500", "&gt;₹500"))</f>
        <v>&gt;₹500</v>
      </c>
      <c r="I1212" s="1">
        <v>0.49</v>
      </c>
      <c r="J1212">
        <v>3.9</v>
      </c>
      <c r="K1212" s="4">
        <v>18497</v>
      </c>
      <c r="L1212" s="13">
        <f>Table1[[#This Row],[rating_count]]*Table1[[#This Row],[actual_price]]</f>
        <v>295952000</v>
      </c>
      <c r="M1212" t="s">
        <v>10461</v>
      </c>
      <c r="N1212" t="s">
        <v>10462</v>
      </c>
      <c r="O1212" t="s">
        <v>10463</v>
      </c>
      <c r="P1212" t="s">
        <v>10464</v>
      </c>
      <c r="Q1212">
        <f t="shared" si="36"/>
        <v>8</v>
      </c>
      <c r="R1212" t="s">
        <v>10465</v>
      </c>
      <c r="S1212" t="s">
        <v>10466</v>
      </c>
    </row>
    <row r="1213" spans="1:19">
      <c r="A1213" t="s">
        <v>10469</v>
      </c>
      <c r="B1213" t="s">
        <v>10470</v>
      </c>
      <c r="C1213" t="str">
        <f>TRIM(LEFT(B1213, FIND(" ",B1213, FIND(" ",B1213, FIND(" ",B1213)+1)+1)))</f>
        <v>ROYAL STEP Portable</v>
      </c>
      <c r="D1213" t="s">
        <v>8938</v>
      </c>
      <c r="E1213" s="6" t="str">
        <f t="shared" si="37"/>
        <v>Home&amp;Kitchen</v>
      </c>
      <c r="F1213">
        <v>499</v>
      </c>
      <c r="G1213" s="4">
        <v>2199</v>
      </c>
      <c r="H1213" s="4" t="str">
        <f>IF(Table1[[#This Row],[actual_price]]&lt;200, "&lt;₹200", IF(Table1[[#This Row],[actual_price]]&lt;=500, "₹200–₹500", "&gt;₹500"))</f>
        <v>&gt;₹500</v>
      </c>
      <c r="I1213" s="1">
        <v>0.77</v>
      </c>
      <c r="J1213">
        <v>3.7</v>
      </c>
      <c r="K1213" s="4">
        <v>53</v>
      </c>
      <c r="L1213" s="13">
        <f>Table1[[#This Row],[rating_count]]*Table1[[#This Row],[actual_price]]</f>
        <v>116547</v>
      </c>
      <c r="M1213" t="s">
        <v>10471</v>
      </c>
      <c r="N1213" t="s">
        <v>10472</v>
      </c>
      <c r="O1213" t="s">
        <v>10473</v>
      </c>
      <c r="P1213" t="s">
        <v>10474</v>
      </c>
      <c r="Q1213">
        <f t="shared" si="36"/>
        <v>8</v>
      </c>
      <c r="R1213" t="s">
        <v>10475</v>
      </c>
      <c r="S1213" t="s">
        <v>10476</v>
      </c>
    </row>
    <row r="1214" spans="1:19">
      <c r="A1214" t="s">
        <v>10479</v>
      </c>
      <c r="B1214" t="s">
        <v>10480</v>
      </c>
      <c r="C1214" t="str">
        <f>TRIM(LEFT(B1214, FIND(" ",B1214, FIND(" ",B1214, FIND(" ",B1214)+1)+1)))</f>
        <v>KENT 16068 Zoom</v>
      </c>
      <c r="D1214" t="s">
        <v>8969</v>
      </c>
      <c r="E1214" s="6" t="str">
        <f t="shared" si="37"/>
        <v>Home&amp;Kitchen</v>
      </c>
      <c r="F1214" s="2">
        <v>6999</v>
      </c>
      <c r="G1214" s="4">
        <v>14999</v>
      </c>
      <c r="H1214" s="4" t="str">
        <f>IF(Table1[[#This Row],[actual_price]]&lt;200, "&lt;₹200", IF(Table1[[#This Row],[actual_price]]&lt;=500, "₹200–₹500", "&gt;₹500"))</f>
        <v>&gt;₹500</v>
      </c>
      <c r="I1214" s="1">
        <v>0.53</v>
      </c>
      <c r="J1214">
        <v>4.0999999999999996</v>
      </c>
      <c r="K1214" s="4">
        <v>1728</v>
      </c>
      <c r="L1214" s="13">
        <f>Table1[[#This Row],[rating_count]]*Table1[[#This Row],[actual_price]]</f>
        <v>25918272</v>
      </c>
      <c r="M1214" t="s">
        <v>10481</v>
      </c>
      <c r="N1214" t="s">
        <v>10482</v>
      </c>
      <c r="O1214" t="s">
        <v>10483</v>
      </c>
      <c r="P1214" t="s">
        <v>10484</v>
      </c>
      <c r="Q1214">
        <f t="shared" si="36"/>
        <v>8</v>
      </c>
      <c r="R1214" t="s">
        <v>10485</v>
      </c>
      <c r="S1214" t="s">
        <v>10486</v>
      </c>
    </row>
    <row r="1215" spans="1:19">
      <c r="A1215" t="s">
        <v>10489</v>
      </c>
      <c r="B1215" t="s">
        <v>10490</v>
      </c>
      <c r="C1215" t="str">
        <f>TRIM(LEFT(B1215, FIND(" ",B1215, FIND(" ",B1215, FIND(" ",B1215)+1)+1)))</f>
        <v>ENEM Sealing Machine</v>
      </c>
      <c r="D1215" t="s">
        <v>9284</v>
      </c>
      <c r="E1215" s="6" t="str">
        <f t="shared" si="37"/>
        <v>Home&amp;Kitchen</v>
      </c>
      <c r="F1215" s="2">
        <v>1595</v>
      </c>
      <c r="G1215" s="4">
        <v>1799</v>
      </c>
      <c r="H1215" s="4" t="str">
        <f>IF(Table1[[#This Row],[actual_price]]&lt;200, "&lt;₹200", IF(Table1[[#This Row],[actual_price]]&lt;=500, "₹200–₹500", "&gt;₹500"))</f>
        <v>&gt;₹500</v>
      </c>
      <c r="I1215" s="1">
        <v>0.11</v>
      </c>
      <c r="J1215">
        <v>4</v>
      </c>
      <c r="K1215" s="4">
        <v>2877</v>
      </c>
      <c r="L1215" s="13">
        <f>Table1[[#This Row],[rating_count]]*Table1[[#This Row],[actual_price]]</f>
        <v>5175723</v>
      </c>
      <c r="M1215" t="s">
        <v>10491</v>
      </c>
      <c r="N1215" t="s">
        <v>10492</v>
      </c>
      <c r="O1215" t="s">
        <v>10493</v>
      </c>
      <c r="P1215" t="s">
        <v>10494</v>
      </c>
      <c r="Q1215">
        <f t="shared" si="36"/>
        <v>8</v>
      </c>
      <c r="R1215" t="s">
        <v>10495</v>
      </c>
      <c r="S1215" t="s">
        <v>10496</v>
      </c>
    </row>
    <row r="1216" spans="1:19">
      <c r="A1216" t="s">
        <v>10499</v>
      </c>
      <c r="B1216" t="s">
        <v>10500</v>
      </c>
      <c r="C1216" t="str">
        <f>TRIM(LEFT(B1216, FIND(" ",B1216, FIND(" ",B1216, FIND(" ",B1216)+1)+1)))</f>
        <v>Wipro Vesta 1200</v>
      </c>
      <c r="D1216" t="s">
        <v>8699</v>
      </c>
      <c r="E1216" s="6" t="str">
        <f t="shared" si="37"/>
        <v>Home&amp;Kitchen</v>
      </c>
      <c r="F1216" s="2">
        <v>1049</v>
      </c>
      <c r="G1216" s="4">
        <v>1950</v>
      </c>
      <c r="H1216" s="4" t="str">
        <f>IF(Table1[[#This Row],[actual_price]]&lt;200, "&lt;₹200", IF(Table1[[#This Row],[actual_price]]&lt;=500, "₹200–₹500", "&gt;₹500"))</f>
        <v>&gt;₹500</v>
      </c>
      <c r="I1216" s="1">
        <v>0.46</v>
      </c>
      <c r="J1216">
        <v>3.8</v>
      </c>
      <c r="K1216" s="4">
        <v>250</v>
      </c>
      <c r="L1216" s="13">
        <f>Table1[[#This Row],[rating_count]]*Table1[[#This Row],[actual_price]]</f>
        <v>487500</v>
      </c>
      <c r="M1216" t="s">
        <v>10501</v>
      </c>
      <c r="N1216" t="s">
        <v>10502</v>
      </c>
      <c r="O1216" t="s">
        <v>10503</v>
      </c>
      <c r="P1216" t="s">
        <v>10504</v>
      </c>
      <c r="Q1216">
        <f t="shared" si="36"/>
        <v>8</v>
      </c>
      <c r="R1216" t="s">
        <v>10505</v>
      </c>
      <c r="S1216" t="s">
        <v>10506</v>
      </c>
    </row>
    <row r="1217" spans="1:19">
      <c r="A1217" t="s">
        <v>10509</v>
      </c>
      <c r="B1217" t="s">
        <v>10510</v>
      </c>
      <c r="C1217" t="str">
        <f>TRIM(LEFT(B1217, FIND(" ",B1217, FIND(" ",B1217, FIND(" ",B1217)+1)+1)))</f>
        <v>Inalsa Electric Kettle</v>
      </c>
      <c r="D1217" t="s">
        <v>8762</v>
      </c>
      <c r="E1217" s="6" t="str">
        <f t="shared" si="37"/>
        <v>Home&amp;Kitchen</v>
      </c>
      <c r="F1217" s="2">
        <v>1182</v>
      </c>
      <c r="G1217" s="4">
        <v>2995</v>
      </c>
      <c r="H1217" s="4" t="str">
        <f>IF(Table1[[#This Row],[actual_price]]&lt;200, "&lt;₹200", IF(Table1[[#This Row],[actual_price]]&lt;=500, "₹200–₹500", "&gt;₹500"))</f>
        <v>&gt;₹500</v>
      </c>
      <c r="I1217" s="1">
        <v>0.61</v>
      </c>
      <c r="J1217">
        <v>4.2</v>
      </c>
      <c r="K1217" s="4">
        <v>5178</v>
      </c>
      <c r="L1217" s="13">
        <f>Table1[[#This Row],[rating_count]]*Table1[[#This Row],[actual_price]]</f>
        <v>15508110</v>
      </c>
      <c r="M1217" t="s">
        <v>10511</v>
      </c>
      <c r="N1217" t="s">
        <v>10512</v>
      </c>
      <c r="O1217" t="s">
        <v>10513</v>
      </c>
      <c r="P1217" t="s">
        <v>10514</v>
      </c>
      <c r="Q1217">
        <f t="shared" si="36"/>
        <v>8</v>
      </c>
      <c r="R1217" t="s">
        <v>10515</v>
      </c>
      <c r="S1217" t="s">
        <v>10516</v>
      </c>
    </row>
    <row r="1218" spans="1:19">
      <c r="A1218" t="s">
        <v>10519</v>
      </c>
      <c r="B1218" t="s">
        <v>10520</v>
      </c>
      <c r="C1218" t="str">
        <f>TRIM(LEFT(B1218, FIND(" ",B1218, FIND(" ",B1218, FIND(" ",B1218)+1)+1)))</f>
        <v>VRPRIME Lint Roller</v>
      </c>
      <c r="D1218" t="s">
        <v>8574</v>
      </c>
      <c r="E1218" s="6" t="str">
        <f t="shared" si="37"/>
        <v>Home&amp;Kitchen</v>
      </c>
      <c r="F1218">
        <v>499</v>
      </c>
      <c r="G1218" s="4">
        <v>999</v>
      </c>
      <c r="H1218" s="4" t="str">
        <f>IF(Table1[[#This Row],[actual_price]]&lt;200, "&lt;₹200", IF(Table1[[#This Row],[actual_price]]&lt;=500, "₹200–₹500", "&gt;₹500"))</f>
        <v>&gt;₹500</v>
      </c>
      <c r="I1218" s="1">
        <v>0.5</v>
      </c>
      <c r="J1218">
        <v>4.5999999999999996</v>
      </c>
      <c r="K1218" s="4">
        <v>79</v>
      </c>
      <c r="L1218" s="13">
        <f>Table1[[#This Row],[rating_count]]*Table1[[#This Row],[actual_price]]</f>
        <v>78921</v>
      </c>
      <c r="M1218" t="s">
        <v>10521</v>
      </c>
      <c r="N1218" t="s">
        <v>10522</v>
      </c>
      <c r="O1218" t="s">
        <v>10523</v>
      </c>
      <c r="P1218" t="s">
        <v>10524</v>
      </c>
      <c r="Q1218">
        <f t="shared" ref="Q1218:Q1281" si="38">IF(P1218="",0,LEN(O1218)-LEN(SUBSTITUTE(O1218,",",""))+1)</f>
        <v>8</v>
      </c>
      <c r="R1218" t="s">
        <v>10525</v>
      </c>
      <c r="S1218" t="s">
        <v>10526</v>
      </c>
    </row>
    <row r="1219" spans="1:19">
      <c r="A1219" t="s">
        <v>10529</v>
      </c>
      <c r="B1219" t="s">
        <v>10530</v>
      </c>
      <c r="C1219" t="str">
        <f>TRIM(LEFT(B1219, FIND(" ",B1219, FIND(" ",B1219, FIND(" ",B1219)+1)+1)))</f>
        <v>Philips AC1215/20 Air</v>
      </c>
      <c r="D1219" t="s">
        <v>10083</v>
      </c>
      <c r="E1219" s="6" t="str">
        <f t="shared" ref="E1219:E1282" si="39">LEFT(D1219, FIND("|", D1219 &amp; "|") - 1)</f>
        <v>Home&amp;Kitchen</v>
      </c>
      <c r="F1219" s="2">
        <v>8799</v>
      </c>
      <c r="G1219" s="4">
        <v>11995</v>
      </c>
      <c r="H1219" s="4" t="str">
        <f>IF(Table1[[#This Row],[actual_price]]&lt;200, "&lt;₹200", IF(Table1[[#This Row],[actual_price]]&lt;=500, "₹200–₹500", "&gt;₹500"))</f>
        <v>&gt;₹500</v>
      </c>
      <c r="I1219" s="1">
        <v>0.27</v>
      </c>
      <c r="J1219">
        <v>4.0999999999999996</v>
      </c>
      <c r="K1219" s="4">
        <v>4157</v>
      </c>
      <c r="L1219" s="13">
        <f>Table1[[#This Row],[rating_count]]*Table1[[#This Row],[actual_price]]</f>
        <v>49863215</v>
      </c>
      <c r="M1219" t="s">
        <v>10531</v>
      </c>
      <c r="N1219" t="s">
        <v>10532</v>
      </c>
      <c r="O1219" t="s">
        <v>10533</v>
      </c>
      <c r="P1219" t="s">
        <v>10534</v>
      </c>
      <c r="Q1219">
        <f t="shared" si="38"/>
        <v>8</v>
      </c>
      <c r="R1219" t="s">
        <v>10535</v>
      </c>
      <c r="S1219" t="s">
        <v>10536</v>
      </c>
    </row>
    <row r="1220" spans="1:19">
      <c r="A1220" t="s">
        <v>10539</v>
      </c>
      <c r="B1220" t="s">
        <v>10540</v>
      </c>
      <c r="C1220" t="str">
        <f>TRIM(LEFT(B1220, FIND(" ",B1220, FIND(" ",B1220, FIND(" ",B1220)+1)+1)))</f>
        <v>Eopora PTC Ceramic</v>
      </c>
      <c r="D1220" t="s">
        <v>8552</v>
      </c>
      <c r="E1220" s="6" t="str">
        <f t="shared" si="39"/>
        <v>Home&amp;Kitchen</v>
      </c>
      <c r="F1220" s="2">
        <v>1529</v>
      </c>
      <c r="G1220" s="4">
        <v>2999</v>
      </c>
      <c r="H1220" s="4" t="str">
        <f>IF(Table1[[#This Row],[actual_price]]&lt;200, "&lt;₹200", IF(Table1[[#This Row],[actual_price]]&lt;=500, "₹200–₹500", "&gt;₹500"))</f>
        <v>&gt;₹500</v>
      </c>
      <c r="I1220" s="1">
        <v>0.49</v>
      </c>
      <c r="J1220">
        <v>3.3</v>
      </c>
      <c r="K1220" s="4">
        <v>29</v>
      </c>
      <c r="L1220" s="13">
        <f>Table1[[#This Row],[rating_count]]*Table1[[#This Row],[actual_price]]</f>
        <v>86971</v>
      </c>
      <c r="M1220" t="s">
        <v>10541</v>
      </c>
      <c r="N1220" t="s">
        <v>10542</v>
      </c>
      <c r="O1220" t="s">
        <v>10543</v>
      </c>
      <c r="P1220" t="s">
        <v>10544</v>
      </c>
      <c r="Q1220">
        <f t="shared" si="38"/>
        <v>8</v>
      </c>
      <c r="R1220" t="s">
        <v>10545</v>
      </c>
      <c r="S1220" t="s">
        <v>10546</v>
      </c>
    </row>
    <row r="1221" spans="1:19">
      <c r="A1221" t="s">
        <v>10549</v>
      </c>
      <c r="B1221" t="s">
        <v>10550</v>
      </c>
      <c r="C1221" t="str">
        <f>TRIM(LEFT(B1221, FIND(" ",B1221, FIND(" ",B1221, FIND(" ",B1221)+1)+1)))</f>
        <v>Usha Goliath GO1200WG</v>
      </c>
      <c r="D1221" t="s">
        <v>8699</v>
      </c>
      <c r="E1221" s="6" t="str">
        <f t="shared" si="39"/>
        <v>Home&amp;Kitchen</v>
      </c>
      <c r="F1221" s="2">
        <v>1199</v>
      </c>
      <c r="G1221" s="4">
        <v>1690</v>
      </c>
      <c r="H1221" s="4" t="str">
        <f>IF(Table1[[#This Row],[actual_price]]&lt;200, "&lt;₹200", IF(Table1[[#This Row],[actual_price]]&lt;=500, "₹200–₹500", "&gt;₹500"))</f>
        <v>&gt;₹500</v>
      </c>
      <c r="I1221" s="1">
        <v>0.28999999999999998</v>
      </c>
      <c r="J1221">
        <v>4.2</v>
      </c>
      <c r="K1221" s="4">
        <v>4580</v>
      </c>
      <c r="L1221" s="13">
        <f>Table1[[#This Row],[rating_count]]*Table1[[#This Row],[actual_price]]</f>
        <v>7740200</v>
      </c>
      <c r="M1221" t="s">
        <v>10551</v>
      </c>
      <c r="N1221" t="s">
        <v>10552</v>
      </c>
      <c r="O1221" t="s">
        <v>10553</v>
      </c>
      <c r="P1221" t="s">
        <v>10554</v>
      </c>
      <c r="Q1221">
        <f t="shared" si="38"/>
        <v>8</v>
      </c>
      <c r="R1221" t="s">
        <v>10555</v>
      </c>
      <c r="S1221" t="s">
        <v>10556</v>
      </c>
    </row>
    <row r="1222" spans="1:19">
      <c r="A1222" t="s">
        <v>10559</v>
      </c>
      <c r="B1222" t="s">
        <v>10560</v>
      </c>
      <c r="C1222" t="str">
        <f>TRIM(LEFT(B1222, FIND(" ",B1222, FIND(" ",B1222, FIND(" ",B1222)+1)+1)))</f>
        <v>Wipro Vesta Electric</v>
      </c>
      <c r="D1222" t="s">
        <v>9030</v>
      </c>
      <c r="E1222" s="6" t="str">
        <f t="shared" si="39"/>
        <v>Home&amp;Kitchen</v>
      </c>
      <c r="F1222" s="2">
        <v>1052</v>
      </c>
      <c r="G1222" s="4">
        <v>1790</v>
      </c>
      <c r="H1222" s="4" t="str">
        <f>IF(Table1[[#This Row],[actual_price]]&lt;200, "&lt;₹200", IF(Table1[[#This Row],[actual_price]]&lt;=500, "₹200–₹500", "&gt;₹500"))</f>
        <v>&gt;₹500</v>
      </c>
      <c r="I1222" s="1">
        <v>0.41</v>
      </c>
      <c r="J1222">
        <v>4.3</v>
      </c>
      <c r="K1222" s="4">
        <v>1404</v>
      </c>
      <c r="L1222" s="13">
        <f>Table1[[#This Row],[rating_count]]*Table1[[#This Row],[actual_price]]</f>
        <v>2513160</v>
      </c>
      <c r="M1222" t="s">
        <v>10561</v>
      </c>
      <c r="N1222" t="s">
        <v>10562</v>
      </c>
      <c r="O1222" t="s">
        <v>10563</v>
      </c>
      <c r="P1222" t="s">
        <v>10564</v>
      </c>
      <c r="Q1222">
        <f t="shared" si="38"/>
        <v>8</v>
      </c>
      <c r="R1222" t="s">
        <v>10565</v>
      </c>
      <c r="S1222" t="s">
        <v>10566</v>
      </c>
    </row>
    <row r="1223" spans="1:19">
      <c r="A1223" t="s">
        <v>10569</v>
      </c>
      <c r="B1223" t="s">
        <v>10570</v>
      </c>
      <c r="C1223" t="str">
        <f>TRIM(LEFT(B1223, FIND(" ",B1223, FIND(" ",B1223, FIND(" ",B1223)+1)+1)))</f>
        <v>Philips Viva Collection</v>
      </c>
      <c r="D1223" t="s">
        <v>10571</v>
      </c>
      <c r="E1223" s="6" t="str">
        <f t="shared" si="39"/>
        <v>Home&amp;Kitchen</v>
      </c>
      <c r="F1223" s="2">
        <v>6499</v>
      </c>
      <c r="G1223" s="4">
        <v>8995</v>
      </c>
      <c r="H1223" s="4" t="str">
        <f>IF(Table1[[#This Row],[actual_price]]&lt;200, "&lt;₹200", IF(Table1[[#This Row],[actual_price]]&lt;=500, "₹200–₹500", "&gt;₹500"))</f>
        <v>&gt;₹500</v>
      </c>
      <c r="I1223" s="1">
        <v>0.28000000000000003</v>
      </c>
      <c r="J1223">
        <v>4.3</v>
      </c>
      <c r="K1223" s="4">
        <v>2810</v>
      </c>
      <c r="L1223" s="13">
        <f>Table1[[#This Row],[rating_count]]*Table1[[#This Row],[actual_price]]</f>
        <v>25275950</v>
      </c>
      <c r="M1223" t="s">
        <v>10572</v>
      </c>
      <c r="N1223" t="s">
        <v>10573</v>
      </c>
      <c r="O1223" t="s">
        <v>10574</v>
      </c>
      <c r="P1223" t="s">
        <v>10575</v>
      </c>
      <c r="Q1223">
        <f t="shared" si="38"/>
        <v>8</v>
      </c>
      <c r="R1223" t="s">
        <v>10576</v>
      </c>
      <c r="S1223" t="s">
        <v>10577</v>
      </c>
    </row>
    <row r="1224" spans="1:19">
      <c r="A1224" t="s">
        <v>10580</v>
      </c>
      <c r="B1224" t="s">
        <v>10581</v>
      </c>
      <c r="C1224" t="str">
        <f>TRIM(LEFT(B1224, FIND(" ",B1224, FIND(" ",B1224, FIND(" ",B1224)+1)+1)))</f>
        <v>Kitchenwell Multipurpose Portable</v>
      </c>
      <c r="D1224" t="s">
        <v>9243</v>
      </c>
      <c r="E1224" s="6" t="str">
        <f t="shared" si="39"/>
        <v>Home&amp;Kitchen</v>
      </c>
      <c r="F1224">
        <v>239</v>
      </c>
      <c r="G1224" s="4">
        <v>239</v>
      </c>
      <c r="H1224" s="4" t="str">
        <f>IF(Table1[[#This Row],[actual_price]]&lt;200, "&lt;₹200", IF(Table1[[#This Row],[actual_price]]&lt;=500, "₹200–₹500", "&gt;₹500"))</f>
        <v>₹200–₹500</v>
      </c>
      <c r="I1224" s="1">
        <v>0</v>
      </c>
      <c r="J1224">
        <v>4.3</v>
      </c>
      <c r="K1224" s="4">
        <v>7</v>
      </c>
      <c r="L1224" s="13">
        <f>Table1[[#This Row],[rating_count]]*Table1[[#This Row],[actual_price]]</f>
        <v>1673</v>
      </c>
      <c r="M1224" t="s">
        <v>10582</v>
      </c>
      <c r="N1224" t="s">
        <v>10583</v>
      </c>
      <c r="O1224" t="s">
        <v>10584</v>
      </c>
      <c r="P1224" t="s">
        <v>10585</v>
      </c>
      <c r="Q1224">
        <f t="shared" si="38"/>
        <v>6</v>
      </c>
      <c r="R1224" t="s">
        <v>10586</v>
      </c>
      <c r="S1224" t="s">
        <v>10587</v>
      </c>
    </row>
    <row r="1225" spans="1:19">
      <c r="A1225" t="s">
        <v>10590</v>
      </c>
      <c r="B1225" t="s">
        <v>10591</v>
      </c>
      <c r="C1225" t="str">
        <f>TRIM(LEFT(B1225, FIND(" ",B1225, FIND(" ",B1225, FIND(" ",B1225)+1)+1)))</f>
        <v>FIGMENT Handheld Milk</v>
      </c>
      <c r="D1225" t="s">
        <v>8688</v>
      </c>
      <c r="E1225" s="6" t="str">
        <f t="shared" si="39"/>
        <v>Home&amp;Kitchen</v>
      </c>
      <c r="F1225">
        <v>699</v>
      </c>
      <c r="G1225" s="4">
        <v>1599</v>
      </c>
      <c r="H1225" s="4" t="str">
        <f>IF(Table1[[#This Row],[actual_price]]&lt;200, "&lt;₹200", IF(Table1[[#This Row],[actual_price]]&lt;=500, "₹200–₹500", "&gt;₹500"))</f>
        <v>&gt;₹500</v>
      </c>
      <c r="I1225" s="1">
        <v>0.56000000000000005</v>
      </c>
      <c r="J1225">
        <v>4.7</v>
      </c>
      <c r="K1225" s="4">
        <v>1729</v>
      </c>
      <c r="L1225" s="13">
        <f>Table1[[#This Row],[rating_count]]*Table1[[#This Row],[actual_price]]</f>
        <v>2764671</v>
      </c>
      <c r="M1225" t="s">
        <v>10592</v>
      </c>
      <c r="N1225" t="s">
        <v>10593</v>
      </c>
      <c r="O1225" t="s">
        <v>10594</v>
      </c>
      <c r="P1225" t="s">
        <v>10595</v>
      </c>
      <c r="Q1225">
        <f t="shared" si="38"/>
        <v>6</v>
      </c>
      <c r="R1225" t="s">
        <v>10596</v>
      </c>
      <c r="S1225" t="s">
        <v>10597</v>
      </c>
    </row>
    <row r="1226" spans="1:19">
      <c r="A1226" t="s">
        <v>10600</v>
      </c>
      <c r="B1226" t="s">
        <v>10601</v>
      </c>
      <c r="C1226" t="str">
        <f>TRIM(LEFT(B1226, FIND(" ",B1226, FIND(" ",B1226, FIND(" ",B1226)+1)+1)))</f>
        <v>Balzano High Speed</v>
      </c>
      <c r="D1226" t="s">
        <v>10602</v>
      </c>
      <c r="E1226" s="6" t="str">
        <f t="shared" si="39"/>
        <v>Home&amp;Kitchen</v>
      </c>
      <c r="F1226" s="2">
        <v>2599</v>
      </c>
      <c r="G1226" s="4">
        <v>4290</v>
      </c>
      <c r="H1226" s="4" t="str">
        <f>IF(Table1[[#This Row],[actual_price]]&lt;200, "&lt;₹200", IF(Table1[[#This Row],[actual_price]]&lt;=500, "₹200–₹500", "&gt;₹500"))</f>
        <v>&gt;₹500</v>
      </c>
      <c r="I1226" s="1">
        <v>0.39</v>
      </c>
      <c r="J1226">
        <v>4.4000000000000004</v>
      </c>
      <c r="K1226" s="4">
        <v>2116</v>
      </c>
      <c r="L1226" s="13">
        <f>Table1[[#This Row],[rating_count]]*Table1[[#This Row],[actual_price]]</f>
        <v>9077640</v>
      </c>
      <c r="M1226" t="s">
        <v>10603</v>
      </c>
      <c r="N1226" t="s">
        <v>10604</v>
      </c>
      <c r="O1226" t="s">
        <v>10605</v>
      </c>
      <c r="P1226" t="s">
        <v>10606</v>
      </c>
      <c r="Q1226">
        <f t="shared" si="38"/>
        <v>8</v>
      </c>
      <c r="R1226" t="s">
        <v>10607</v>
      </c>
      <c r="S1226" t="s">
        <v>10608</v>
      </c>
    </row>
    <row r="1227" spans="1:19">
      <c r="A1227" t="s">
        <v>10611</v>
      </c>
      <c r="B1227" t="s">
        <v>10612</v>
      </c>
      <c r="C1227" t="str">
        <f>TRIM(LEFT(B1227, FIND(" ",B1227, FIND(" ",B1227, FIND(" ",B1227)+1)+1)))</f>
        <v>Swiss Military VC03</v>
      </c>
      <c r="D1227" t="s">
        <v>8969</v>
      </c>
      <c r="E1227" s="6" t="str">
        <f t="shared" si="39"/>
        <v>Home&amp;Kitchen</v>
      </c>
      <c r="F1227" s="2">
        <v>1547</v>
      </c>
      <c r="G1227" s="4">
        <v>2890</v>
      </c>
      <c r="H1227" s="4" t="str">
        <f>IF(Table1[[#This Row],[actual_price]]&lt;200, "&lt;₹200", IF(Table1[[#This Row],[actual_price]]&lt;=500, "₹200–₹500", "&gt;₹500"))</f>
        <v>&gt;₹500</v>
      </c>
      <c r="I1227" s="1">
        <v>0.46</v>
      </c>
      <c r="J1227">
        <v>3.9</v>
      </c>
      <c r="K1227" s="4">
        <v>463</v>
      </c>
      <c r="L1227" s="13">
        <f>Table1[[#This Row],[rating_count]]*Table1[[#This Row],[actual_price]]</f>
        <v>1338070</v>
      </c>
      <c r="M1227" t="s">
        <v>10613</v>
      </c>
      <c r="N1227" t="s">
        <v>10614</v>
      </c>
      <c r="O1227" t="s">
        <v>10615</v>
      </c>
      <c r="P1227" t="s">
        <v>10616</v>
      </c>
      <c r="Q1227">
        <f t="shared" si="38"/>
        <v>8</v>
      </c>
      <c r="R1227" t="s">
        <v>10617</v>
      </c>
      <c r="S1227" t="s">
        <v>10618</v>
      </c>
    </row>
    <row r="1228" spans="1:19">
      <c r="A1228" t="s">
        <v>10621</v>
      </c>
      <c r="B1228" t="s">
        <v>10622</v>
      </c>
      <c r="C1228" t="str">
        <f>TRIM(LEFT(B1228, FIND(" ",B1228, FIND(" ",B1228, FIND(" ",B1228)+1)+1)))</f>
        <v>Zuvexa USB Rechargeable</v>
      </c>
      <c r="D1228" t="s">
        <v>8688</v>
      </c>
      <c r="E1228" s="6" t="str">
        <f t="shared" si="39"/>
        <v>Home&amp;Kitchen</v>
      </c>
      <c r="F1228">
        <v>499</v>
      </c>
      <c r="G1228" s="4">
        <v>1299</v>
      </c>
      <c r="H1228" s="4" t="str">
        <f>IF(Table1[[#This Row],[actual_price]]&lt;200, "&lt;₹200", IF(Table1[[#This Row],[actual_price]]&lt;=500, "₹200–₹500", "&gt;₹500"))</f>
        <v>&gt;₹500</v>
      </c>
      <c r="I1228" s="1">
        <v>0.62</v>
      </c>
      <c r="J1228">
        <v>4.7</v>
      </c>
      <c r="K1228" s="4">
        <v>54</v>
      </c>
      <c r="L1228" s="13">
        <f>Table1[[#This Row],[rating_count]]*Table1[[#This Row],[actual_price]]</f>
        <v>70146</v>
      </c>
      <c r="M1228" t="s">
        <v>10623</v>
      </c>
      <c r="N1228" t="s">
        <v>10624</v>
      </c>
      <c r="O1228" t="s">
        <v>10625</v>
      </c>
      <c r="P1228" t="s">
        <v>10626</v>
      </c>
      <c r="Q1228">
        <f t="shared" si="38"/>
        <v>8</v>
      </c>
      <c r="R1228" t="s">
        <v>10627</v>
      </c>
      <c r="S1228" t="s">
        <v>10628</v>
      </c>
    </row>
    <row r="1229" spans="1:19">
      <c r="A1229" t="s">
        <v>10631</v>
      </c>
      <c r="B1229" t="s">
        <v>10632</v>
      </c>
      <c r="C1229" t="str">
        <f>TRIM(LEFT(B1229, FIND(" ",B1229, FIND(" ",B1229, FIND(" ",B1229)+1)+1)))</f>
        <v>Usha IH2415 1500-Watt</v>
      </c>
      <c r="D1229" t="s">
        <v>8844</v>
      </c>
      <c r="E1229" s="6" t="str">
        <f t="shared" si="39"/>
        <v>Home&amp;Kitchen</v>
      </c>
      <c r="F1229">
        <v>510</v>
      </c>
      <c r="G1229" s="4">
        <v>640</v>
      </c>
      <c r="H1229" s="4" t="str">
        <f>IF(Table1[[#This Row],[actual_price]]&lt;200, "&lt;₹200", IF(Table1[[#This Row],[actual_price]]&lt;=500, "₹200–₹500", "&gt;₹500"))</f>
        <v>&gt;₹500</v>
      </c>
      <c r="I1229" s="1">
        <v>0.2</v>
      </c>
      <c r="J1229">
        <v>4.0999999999999996</v>
      </c>
      <c r="K1229" s="4">
        <v>7229</v>
      </c>
      <c r="L1229" s="13">
        <f>Table1[[#This Row],[rating_count]]*Table1[[#This Row],[actual_price]]</f>
        <v>4626560</v>
      </c>
      <c r="M1229" t="s">
        <v>10633</v>
      </c>
      <c r="N1229" t="s">
        <v>10634</v>
      </c>
      <c r="O1229" t="s">
        <v>10635</v>
      </c>
      <c r="P1229" t="s">
        <v>10636</v>
      </c>
      <c r="Q1229">
        <f t="shared" si="38"/>
        <v>8</v>
      </c>
      <c r="R1229" t="s">
        <v>10637</v>
      </c>
      <c r="S1229" t="s">
        <v>10638</v>
      </c>
    </row>
    <row r="1230" spans="1:19">
      <c r="A1230" t="s">
        <v>10641</v>
      </c>
      <c r="B1230" t="s">
        <v>10642</v>
      </c>
      <c r="C1230" t="str">
        <f>TRIM(LEFT(B1230, FIND(" ",B1230, FIND(" ",B1230, FIND(" ",B1230)+1)+1)))</f>
        <v>ACTIVA Instant 3</v>
      </c>
      <c r="D1230" t="s">
        <v>8721</v>
      </c>
      <c r="E1230" s="6" t="str">
        <f t="shared" si="39"/>
        <v>Home&amp;Kitchen</v>
      </c>
      <c r="F1230" s="2">
        <v>1899</v>
      </c>
      <c r="G1230" s="4">
        <v>3790</v>
      </c>
      <c r="H1230" s="4" t="str">
        <f>IF(Table1[[#This Row],[actual_price]]&lt;200, "&lt;₹200", IF(Table1[[#This Row],[actual_price]]&lt;=500, "₹200–₹500", "&gt;₹500"))</f>
        <v>&gt;₹500</v>
      </c>
      <c r="I1230" s="1">
        <v>0.5</v>
      </c>
      <c r="J1230">
        <v>3.8</v>
      </c>
      <c r="K1230" s="4">
        <v>3842</v>
      </c>
      <c r="L1230" s="13">
        <f>Table1[[#This Row],[rating_count]]*Table1[[#This Row],[actual_price]]</f>
        <v>14561180</v>
      </c>
      <c r="M1230" t="s">
        <v>10643</v>
      </c>
      <c r="N1230" t="s">
        <v>10644</v>
      </c>
      <c r="O1230" t="s">
        <v>10645</v>
      </c>
      <c r="P1230" t="s">
        <v>10646</v>
      </c>
      <c r="Q1230">
        <f t="shared" si="38"/>
        <v>8</v>
      </c>
      <c r="R1230" t="s">
        <v>10647</v>
      </c>
      <c r="S1230" t="s">
        <v>10648</v>
      </c>
    </row>
    <row r="1231" spans="1:19">
      <c r="A1231" t="s">
        <v>10651</v>
      </c>
      <c r="B1231" t="s">
        <v>10652</v>
      </c>
      <c r="C1231" t="str">
        <f>TRIM(LEFT(B1231, FIND(" ",B1231, FIND(" ",B1231, FIND(" ",B1231)+1)+1)))</f>
        <v>Havells Instanio 1-Litre</v>
      </c>
      <c r="D1231" t="s">
        <v>8721</v>
      </c>
      <c r="E1231" s="6" t="str">
        <f t="shared" si="39"/>
        <v>Home&amp;Kitchen</v>
      </c>
      <c r="F1231" s="2">
        <v>2599</v>
      </c>
      <c r="G1231" s="4">
        <v>4560</v>
      </c>
      <c r="H1231" s="4" t="str">
        <f>IF(Table1[[#This Row],[actual_price]]&lt;200, "&lt;₹200", IF(Table1[[#This Row],[actual_price]]&lt;=500, "₹200–₹500", "&gt;₹500"))</f>
        <v>&gt;₹500</v>
      </c>
      <c r="I1231" s="1">
        <v>0.43</v>
      </c>
      <c r="J1231">
        <v>4.4000000000000004</v>
      </c>
      <c r="K1231" s="4">
        <v>646</v>
      </c>
      <c r="L1231" s="13">
        <f>Table1[[#This Row],[rating_count]]*Table1[[#This Row],[actual_price]]</f>
        <v>2945760</v>
      </c>
      <c r="M1231" t="s">
        <v>10653</v>
      </c>
      <c r="N1231" t="s">
        <v>10654</v>
      </c>
      <c r="O1231" t="s">
        <v>10655</v>
      </c>
      <c r="P1231" t="s">
        <v>10656</v>
      </c>
      <c r="Q1231">
        <f t="shared" si="38"/>
        <v>8</v>
      </c>
      <c r="R1231" t="s">
        <v>10657</v>
      </c>
      <c r="S1231" t="s">
        <v>10658</v>
      </c>
    </row>
    <row r="1232" spans="1:19">
      <c r="A1232" t="s">
        <v>10660</v>
      </c>
      <c r="B1232" t="s">
        <v>10661</v>
      </c>
      <c r="C1232" t="str">
        <f>TRIM(LEFT(B1232, FIND(" ",B1232, FIND(" ",B1232, FIND(" ",B1232)+1)+1)))</f>
        <v>Lifelong 2-in1 Egg</v>
      </c>
      <c r="D1232" t="s">
        <v>9030</v>
      </c>
      <c r="E1232" s="6" t="str">
        <f t="shared" si="39"/>
        <v>Home&amp;Kitchen</v>
      </c>
      <c r="F1232" s="2">
        <v>1199</v>
      </c>
      <c r="G1232" s="4">
        <v>3500</v>
      </c>
      <c r="H1232" s="4" t="str">
        <f>IF(Table1[[#This Row],[actual_price]]&lt;200, "&lt;₹200", IF(Table1[[#This Row],[actual_price]]&lt;=500, "₹200–₹500", "&gt;₹500"))</f>
        <v>&gt;₹500</v>
      </c>
      <c r="I1232" s="1">
        <v>0.66</v>
      </c>
      <c r="J1232">
        <v>4.3</v>
      </c>
      <c r="K1232" s="4">
        <v>1802</v>
      </c>
      <c r="L1232" s="13">
        <f>Table1[[#This Row],[rating_count]]*Table1[[#This Row],[actual_price]]</f>
        <v>6307000</v>
      </c>
      <c r="M1232" t="s">
        <v>10662</v>
      </c>
      <c r="N1232" t="s">
        <v>10663</v>
      </c>
      <c r="O1232" t="s">
        <v>10664</v>
      </c>
      <c r="P1232" t="s">
        <v>10665</v>
      </c>
      <c r="Q1232">
        <f t="shared" si="38"/>
        <v>8</v>
      </c>
      <c r="R1232" t="s">
        <v>10666</v>
      </c>
      <c r="S1232" t="s">
        <v>10667</v>
      </c>
    </row>
    <row r="1233" spans="1:19">
      <c r="A1233" t="s">
        <v>10670</v>
      </c>
      <c r="B1233" t="s">
        <v>10671</v>
      </c>
      <c r="C1233" t="str">
        <f>TRIM(LEFT(B1233, FIND(" ",B1233, FIND(" ",B1233, FIND(" ",B1233)+1)+1)))</f>
        <v>INDIAS¬Æ‚Ñ¢ Electro-Instant Water</v>
      </c>
      <c r="D1233" t="s">
        <v>8721</v>
      </c>
      <c r="E1233" s="6" t="str">
        <f t="shared" si="39"/>
        <v>Home&amp;Kitchen</v>
      </c>
      <c r="F1233">
        <v>999</v>
      </c>
      <c r="G1233" s="4">
        <v>2600</v>
      </c>
      <c r="H1233" s="4" t="str">
        <f>IF(Table1[[#This Row],[actual_price]]&lt;200, "&lt;₹200", IF(Table1[[#This Row],[actual_price]]&lt;=500, "₹200–₹500", "&gt;₹500"))</f>
        <v>&gt;₹500</v>
      </c>
      <c r="I1233" s="1">
        <v>0.62</v>
      </c>
      <c r="J1233">
        <v>3.4</v>
      </c>
      <c r="K1233" s="4">
        <v>252</v>
      </c>
      <c r="L1233" s="13">
        <f>Table1[[#This Row],[rating_count]]*Table1[[#This Row],[actual_price]]</f>
        <v>655200</v>
      </c>
      <c r="M1233" t="s">
        <v>10672</v>
      </c>
      <c r="N1233" t="s">
        <v>10673</v>
      </c>
      <c r="O1233" t="s">
        <v>10674</v>
      </c>
      <c r="P1233" t="s">
        <v>10675</v>
      </c>
      <c r="Q1233">
        <f t="shared" si="38"/>
        <v>8</v>
      </c>
      <c r="R1233" t="s">
        <v>10676</v>
      </c>
      <c r="S1233" t="s">
        <v>10677</v>
      </c>
    </row>
    <row r="1234" spans="1:19">
      <c r="A1234" t="s">
        <v>10680</v>
      </c>
      <c r="B1234" t="s">
        <v>10681</v>
      </c>
      <c r="C1234" t="str">
        <f>TRIM(LEFT(B1234, FIND(" ",B1234, FIND(" ",B1234, FIND(" ",B1234)+1)+1)))</f>
        <v>AmazonBasics Induction Cooktop</v>
      </c>
      <c r="D1234" t="s">
        <v>8647</v>
      </c>
      <c r="E1234" s="6" t="str">
        <f t="shared" si="39"/>
        <v>Home&amp;Kitchen</v>
      </c>
      <c r="F1234" s="2">
        <v>1999</v>
      </c>
      <c r="G1234" s="4">
        <v>3300</v>
      </c>
      <c r="H1234" s="4" t="str">
        <f>IF(Table1[[#This Row],[actual_price]]&lt;200, "&lt;₹200", IF(Table1[[#This Row],[actual_price]]&lt;=500, "₹200–₹500", "&gt;₹500"))</f>
        <v>&gt;₹500</v>
      </c>
      <c r="I1234" s="1">
        <v>0.39</v>
      </c>
      <c r="J1234">
        <v>4.2</v>
      </c>
      <c r="K1234" s="4">
        <v>780</v>
      </c>
      <c r="L1234" s="13">
        <f>Table1[[#This Row],[rating_count]]*Table1[[#This Row],[actual_price]]</f>
        <v>2574000</v>
      </c>
      <c r="M1234" t="s">
        <v>10682</v>
      </c>
      <c r="N1234" t="s">
        <v>10683</v>
      </c>
      <c r="O1234" t="s">
        <v>10684</v>
      </c>
      <c r="P1234" t="s">
        <v>10685</v>
      </c>
      <c r="Q1234">
        <f t="shared" si="38"/>
        <v>8</v>
      </c>
      <c r="R1234" t="s">
        <v>10686</v>
      </c>
      <c r="S1234" t="s">
        <v>10687</v>
      </c>
    </row>
    <row r="1235" spans="1:19">
      <c r="A1235" t="s">
        <v>10690</v>
      </c>
      <c r="B1235" t="s">
        <v>10691</v>
      </c>
      <c r="C1235" t="str">
        <f>TRIM(LEFT(B1235, FIND(" ",B1235, FIND(" ",B1235, FIND(" ",B1235)+1)+1)))</f>
        <v>Sui Generis Electric</v>
      </c>
      <c r="D1235" t="s">
        <v>8688</v>
      </c>
      <c r="E1235" s="6" t="str">
        <f t="shared" si="39"/>
        <v>Home&amp;Kitchen</v>
      </c>
      <c r="F1235">
        <v>210</v>
      </c>
      <c r="G1235" s="4">
        <v>699</v>
      </c>
      <c r="H1235" s="4" t="str">
        <f>IF(Table1[[#This Row],[actual_price]]&lt;200, "&lt;₹200", IF(Table1[[#This Row],[actual_price]]&lt;=500, "₹200–₹500", "&gt;₹500"))</f>
        <v>&gt;₹500</v>
      </c>
      <c r="I1235" s="1">
        <v>0.7</v>
      </c>
      <c r="J1235">
        <v>3.7</v>
      </c>
      <c r="K1235" s="4">
        <v>74</v>
      </c>
      <c r="L1235" s="13">
        <f>Table1[[#This Row],[rating_count]]*Table1[[#This Row],[actual_price]]</f>
        <v>51726</v>
      </c>
      <c r="M1235" t="s">
        <v>10692</v>
      </c>
      <c r="N1235" t="s">
        <v>10693</v>
      </c>
      <c r="O1235" t="s">
        <v>10694</v>
      </c>
      <c r="P1235" t="s">
        <v>10695</v>
      </c>
      <c r="Q1235">
        <f t="shared" si="38"/>
        <v>8</v>
      </c>
      <c r="R1235" t="s">
        <v>10696</v>
      </c>
      <c r="S1235" t="s">
        <v>10697</v>
      </c>
    </row>
    <row r="1236" spans="1:19">
      <c r="A1236" t="s">
        <v>10700</v>
      </c>
      <c r="B1236" t="s">
        <v>10701</v>
      </c>
      <c r="C1236" t="str">
        <f>TRIM(LEFT(B1236, FIND(" ",B1236, FIND(" ",B1236, FIND(" ",B1236)+1)+1)))</f>
        <v>Philips Air Purifier</v>
      </c>
      <c r="D1236" t="s">
        <v>10083</v>
      </c>
      <c r="E1236" s="6" t="str">
        <f t="shared" si="39"/>
        <v>Home&amp;Kitchen</v>
      </c>
      <c r="F1236" s="2">
        <v>14499</v>
      </c>
      <c r="G1236" s="4">
        <v>23559</v>
      </c>
      <c r="H1236" s="4" t="str">
        <f>IF(Table1[[#This Row],[actual_price]]&lt;200, "&lt;₹200", IF(Table1[[#This Row],[actual_price]]&lt;=500, "₹200–₹500", "&gt;₹500"))</f>
        <v>&gt;₹500</v>
      </c>
      <c r="I1236" s="1">
        <v>0.38</v>
      </c>
      <c r="J1236">
        <v>4.3</v>
      </c>
      <c r="K1236" s="4">
        <v>2026</v>
      </c>
      <c r="L1236" s="13">
        <f>Table1[[#This Row],[rating_count]]*Table1[[#This Row],[actual_price]]</f>
        <v>47730534</v>
      </c>
      <c r="M1236" t="s">
        <v>10702</v>
      </c>
      <c r="N1236" t="s">
        <v>10703</v>
      </c>
      <c r="O1236" t="s">
        <v>10704</v>
      </c>
      <c r="P1236" t="s">
        <v>10705</v>
      </c>
      <c r="Q1236">
        <f t="shared" si="38"/>
        <v>8</v>
      </c>
      <c r="R1236" t="s">
        <v>10706</v>
      </c>
      <c r="S1236" t="s">
        <v>10707</v>
      </c>
    </row>
    <row r="1237" spans="1:19">
      <c r="A1237" t="s">
        <v>10710</v>
      </c>
      <c r="B1237" t="s">
        <v>10711</v>
      </c>
      <c r="C1237" t="str">
        <f>TRIM(LEFT(B1237, FIND(" ",B1237, FIND(" ",B1237, FIND(" ",B1237)+1)+1)))</f>
        <v>Esquire Laundry Basket</v>
      </c>
      <c r="D1237" t="s">
        <v>8886</v>
      </c>
      <c r="E1237" s="6" t="str">
        <f t="shared" si="39"/>
        <v>Home&amp;Kitchen</v>
      </c>
      <c r="F1237">
        <v>950</v>
      </c>
      <c r="G1237" s="4">
        <v>1599</v>
      </c>
      <c r="H1237" s="4" t="str">
        <f>IF(Table1[[#This Row],[actual_price]]&lt;200, "&lt;₹200", IF(Table1[[#This Row],[actual_price]]&lt;=500, "₹200–₹500", "&gt;₹500"))</f>
        <v>&gt;₹500</v>
      </c>
      <c r="I1237" s="1">
        <v>0.41</v>
      </c>
      <c r="J1237">
        <v>4.3</v>
      </c>
      <c r="K1237" s="4">
        <v>5911</v>
      </c>
      <c r="L1237" s="13">
        <f>Table1[[#This Row],[rating_count]]*Table1[[#This Row],[actual_price]]</f>
        <v>9451689</v>
      </c>
      <c r="M1237" t="s">
        <v>10712</v>
      </c>
      <c r="N1237" t="s">
        <v>10713</v>
      </c>
      <c r="O1237" t="s">
        <v>10714</v>
      </c>
      <c r="P1237" t="s">
        <v>10715</v>
      </c>
      <c r="Q1237">
        <f t="shared" si="38"/>
        <v>8</v>
      </c>
      <c r="R1237" t="s">
        <v>10716</v>
      </c>
      <c r="S1237" t="s">
        <v>10717</v>
      </c>
    </row>
    <row r="1238" spans="1:19">
      <c r="A1238" t="s">
        <v>10720</v>
      </c>
      <c r="B1238" t="s">
        <v>10721</v>
      </c>
      <c r="C1238" t="str">
        <f>TRIM(LEFT(B1238, FIND(" ",B1238, FIND(" ",B1238, FIND(" ",B1238)+1)+1)))</f>
        <v>PHILIPS Air Fryer</v>
      </c>
      <c r="D1238" t="s">
        <v>8875</v>
      </c>
      <c r="E1238" s="6" t="str">
        <f t="shared" si="39"/>
        <v>Home&amp;Kitchen</v>
      </c>
      <c r="F1238" s="2">
        <v>7199</v>
      </c>
      <c r="G1238" s="4">
        <v>9995</v>
      </c>
      <c r="H1238" s="4" t="str">
        <f>IF(Table1[[#This Row],[actual_price]]&lt;200, "&lt;₹200", IF(Table1[[#This Row],[actual_price]]&lt;=500, "₹200–₹500", "&gt;₹500"))</f>
        <v>&gt;₹500</v>
      </c>
      <c r="I1238" s="1">
        <v>0.28000000000000003</v>
      </c>
      <c r="J1238">
        <v>4.4000000000000004</v>
      </c>
      <c r="K1238" s="4">
        <v>1964</v>
      </c>
      <c r="L1238" s="13">
        <f>Table1[[#This Row],[rating_count]]*Table1[[#This Row],[actual_price]]</f>
        <v>19630180</v>
      </c>
      <c r="M1238" t="s">
        <v>10722</v>
      </c>
      <c r="N1238" t="s">
        <v>10723</v>
      </c>
      <c r="O1238" t="s">
        <v>10724</v>
      </c>
      <c r="P1238" t="s">
        <v>10725</v>
      </c>
      <c r="Q1238">
        <f t="shared" si="38"/>
        <v>8</v>
      </c>
      <c r="R1238" t="s">
        <v>10726</v>
      </c>
      <c r="S1238" t="s">
        <v>10727</v>
      </c>
    </row>
    <row r="1239" spans="1:19">
      <c r="A1239" t="s">
        <v>10730</v>
      </c>
      <c r="B1239" t="s">
        <v>10731</v>
      </c>
      <c r="C1239" t="str">
        <f>TRIM(LEFT(B1239, FIND(" ",B1239, FIND(" ",B1239, FIND(" ",B1239)+1)+1)))</f>
        <v>Havells Bero Quartz</v>
      </c>
      <c r="D1239" t="s">
        <v>8552</v>
      </c>
      <c r="E1239" s="6" t="str">
        <f t="shared" si="39"/>
        <v>Home&amp;Kitchen</v>
      </c>
      <c r="F1239" s="2">
        <v>2439</v>
      </c>
      <c r="G1239" s="4">
        <v>2545</v>
      </c>
      <c r="H1239" s="4" t="str">
        <f>IF(Table1[[#This Row],[actual_price]]&lt;200, "&lt;₹200", IF(Table1[[#This Row],[actual_price]]&lt;=500, "₹200–₹500", "&gt;₹500"))</f>
        <v>&gt;₹500</v>
      </c>
      <c r="I1239" s="1">
        <v>0.04</v>
      </c>
      <c r="J1239">
        <v>4.0999999999999996</v>
      </c>
      <c r="K1239" s="4">
        <v>25</v>
      </c>
      <c r="L1239" s="13">
        <f>Table1[[#This Row],[rating_count]]*Table1[[#This Row],[actual_price]]</f>
        <v>63625</v>
      </c>
      <c r="M1239" t="s">
        <v>10732</v>
      </c>
      <c r="N1239" t="s">
        <v>10733</v>
      </c>
      <c r="O1239" t="s">
        <v>10734</v>
      </c>
      <c r="P1239" t="s">
        <v>10735</v>
      </c>
      <c r="Q1239">
        <f t="shared" si="38"/>
        <v>3</v>
      </c>
      <c r="R1239" t="s">
        <v>10736</v>
      </c>
      <c r="S1239" t="s">
        <v>10737</v>
      </c>
    </row>
    <row r="1240" spans="1:19">
      <c r="A1240" t="s">
        <v>10740</v>
      </c>
      <c r="B1240" t="s">
        <v>10741</v>
      </c>
      <c r="C1240" t="str">
        <f>TRIM(LEFT(B1240, FIND(" ",B1240, FIND(" ",B1240, FIND(" ",B1240)+1)+1)))</f>
        <v>Philips EasyTouch Plus</v>
      </c>
      <c r="D1240" t="s">
        <v>8897</v>
      </c>
      <c r="E1240" s="6" t="str">
        <f t="shared" si="39"/>
        <v>Home&amp;Kitchen</v>
      </c>
      <c r="F1240" s="2">
        <v>7799</v>
      </c>
      <c r="G1240" s="4">
        <v>8995</v>
      </c>
      <c r="H1240" s="4" t="str">
        <f>IF(Table1[[#This Row],[actual_price]]&lt;200, "&lt;₹200", IF(Table1[[#This Row],[actual_price]]&lt;=500, "₹200–₹500", "&gt;₹500"))</f>
        <v>&gt;₹500</v>
      </c>
      <c r="I1240" s="1">
        <v>0.13</v>
      </c>
      <c r="J1240">
        <v>4</v>
      </c>
      <c r="K1240" s="4">
        <v>3160</v>
      </c>
      <c r="L1240" s="13">
        <f>Table1[[#This Row],[rating_count]]*Table1[[#This Row],[actual_price]]</f>
        <v>28424200</v>
      </c>
      <c r="M1240" t="s">
        <v>10742</v>
      </c>
      <c r="N1240" t="s">
        <v>10743</v>
      </c>
      <c r="O1240" t="s">
        <v>10744</v>
      </c>
      <c r="P1240" t="s">
        <v>10745</v>
      </c>
      <c r="Q1240">
        <f t="shared" si="38"/>
        <v>8</v>
      </c>
      <c r="R1240" t="s">
        <v>10746</v>
      </c>
      <c r="S1240" t="s">
        <v>10747</v>
      </c>
    </row>
    <row r="1241" spans="1:19">
      <c r="A1241" t="s">
        <v>10750</v>
      </c>
      <c r="B1241" t="s">
        <v>10751</v>
      </c>
      <c r="C1241" t="str">
        <f>TRIM(LEFT(B1241, FIND(" ",B1241, FIND(" ",B1241, FIND(" ",B1241)+1)+1)))</f>
        <v>Brayden Chopro, Electric</v>
      </c>
      <c r="D1241" t="s">
        <v>9192</v>
      </c>
      <c r="E1241" s="6" t="str">
        <f t="shared" si="39"/>
        <v>Home&amp;Kitchen</v>
      </c>
      <c r="F1241" s="2">
        <v>1599</v>
      </c>
      <c r="G1241" s="4">
        <v>1999</v>
      </c>
      <c r="H1241" s="4" t="str">
        <f>IF(Table1[[#This Row],[actual_price]]&lt;200, "&lt;₹200", IF(Table1[[#This Row],[actual_price]]&lt;=500, "₹200–₹500", "&gt;₹500"))</f>
        <v>&gt;₹500</v>
      </c>
      <c r="I1241" s="1">
        <v>0.2</v>
      </c>
      <c r="J1241">
        <v>4.4000000000000004</v>
      </c>
      <c r="K1241" s="4">
        <v>1558</v>
      </c>
      <c r="L1241" s="13">
        <f>Table1[[#This Row],[rating_count]]*Table1[[#This Row],[actual_price]]</f>
        <v>3114442</v>
      </c>
      <c r="M1241" t="s">
        <v>10752</v>
      </c>
      <c r="N1241" t="s">
        <v>10753</v>
      </c>
      <c r="O1241" t="s">
        <v>10754</v>
      </c>
      <c r="P1241" t="s">
        <v>10755</v>
      </c>
      <c r="Q1241">
        <f t="shared" si="38"/>
        <v>8</v>
      </c>
      <c r="R1241" t="s">
        <v>10756</v>
      </c>
      <c r="S1241" t="s">
        <v>10757</v>
      </c>
    </row>
    <row r="1242" spans="1:19">
      <c r="A1242" t="s">
        <v>10760</v>
      </c>
      <c r="B1242" t="s">
        <v>10761</v>
      </c>
      <c r="C1242" t="str">
        <f>TRIM(LEFT(B1242, FIND(" ",B1242, FIND(" ",B1242, FIND(" ",B1242)+1)+1)))</f>
        <v>Wonderchef Nutri-blend Mixer,</v>
      </c>
      <c r="D1242" t="s">
        <v>8710</v>
      </c>
      <c r="E1242" s="6" t="str">
        <f t="shared" si="39"/>
        <v>Home&amp;Kitchen</v>
      </c>
      <c r="F1242" s="2">
        <v>2899</v>
      </c>
      <c r="G1242" s="4">
        <v>5500</v>
      </c>
      <c r="H1242" s="4" t="str">
        <f>IF(Table1[[#This Row],[actual_price]]&lt;200, "&lt;₹200", IF(Table1[[#This Row],[actual_price]]&lt;=500, "₹200–₹500", "&gt;₹500"))</f>
        <v>&gt;₹500</v>
      </c>
      <c r="I1242" s="1">
        <v>0.47</v>
      </c>
      <c r="J1242">
        <v>3.8</v>
      </c>
      <c r="K1242" s="4">
        <v>8958</v>
      </c>
      <c r="L1242" s="13">
        <f>Table1[[#This Row],[rating_count]]*Table1[[#This Row],[actual_price]]</f>
        <v>49269000</v>
      </c>
      <c r="M1242" t="s">
        <v>10762</v>
      </c>
      <c r="N1242" t="s">
        <v>10763</v>
      </c>
      <c r="O1242" t="s">
        <v>10764</v>
      </c>
      <c r="P1242" t="s">
        <v>10765</v>
      </c>
      <c r="Q1242">
        <f t="shared" si="38"/>
        <v>8</v>
      </c>
      <c r="R1242" t="s">
        <v>10766</v>
      </c>
      <c r="S1242" t="s">
        <v>10767</v>
      </c>
    </row>
    <row r="1243" spans="1:19">
      <c r="A1243" t="s">
        <v>10770</v>
      </c>
      <c r="B1243" t="s">
        <v>10771</v>
      </c>
      <c r="C1243" t="str">
        <f>TRIM(LEFT(B1243, FIND(" ",B1243, FIND(" ",B1243, FIND(" ",B1243)+1)+1)))</f>
        <v>Usha Janome Dream</v>
      </c>
      <c r="D1243" t="s">
        <v>10266</v>
      </c>
      <c r="E1243" s="6" t="str">
        <f t="shared" si="39"/>
        <v>Home&amp;Kitchen</v>
      </c>
      <c r="F1243" s="2">
        <v>9799</v>
      </c>
      <c r="G1243" s="4">
        <v>12150</v>
      </c>
      <c r="H1243" s="4" t="str">
        <f>IF(Table1[[#This Row],[actual_price]]&lt;200, "&lt;₹200", IF(Table1[[#This Row],[actual_price]]&lt;=500, "₹200–₹500", "&gt;₹500"))</f>
        <v>&gt;₹500</v>
      </c>
      <c r="I1243" s="1">
        <v>0.19</v>
      </c>
      <c r="J1243">
        <v>4.3</v>
      </c>
      <c r="K1243" s="4">
        <v>13251</v>
      </c>
      <c r="L1243" s="13">
        <f>Table1[[#This Row],[rating_count]]*Table1[[#This Row],[actual_price]]</f>
        <v>160999650</v>
      </c>
      <c r="M1243" t="s">
        <v>13070</v>
      </c>
      <c r="N1243" t="s">
        <v>10772</v>
      </c>
      <c r="O1243" t="s">
        <v>10773</v>
      </c>
      <c r="P1243" t="s">
        <v>10774</v>
      </c>
      <c r="Q1243">
        <f t="shared" si="38"/>
        <v>8</v>
      </c>
      <c r="R1243" t="s">
        <v>10775</v>
      </c>
      <c r="S1243" t="s">
        <v>10776</v>
      </c>
    </row>
    <row r="1244" spans="1:19">
      <c r="A1244" t="s">
        <v>10779</v>
      </c>
      <c r="B1244" t="s">
        <v>10780</v>
      </c>
      <c r="C1244" t="str">
        <f>TRIM(LEFT(B1244, FIND(" ",B1244, FIND(" ",B1244, FIND(" ",B1244)+1)+1)))</f>
        <v>Black+Decker Handheld Portable</v>
      </c>
      <c r="D1244" t="s">
        <v>8897</v>
      </c>
      <c r="E1244" s="6" t="str">
        <f t="shared" si="39"/>
        <v>Home&amp;Kitchen</v>
      </c>
      <c r="F1244" s="2">
        <v>3299</v>
      </c>
      <c r="G1244" s="4">
        <v>4995</v>
      </c>
      <c r="H1244" s="4" t="str">
        <f>IF(Table1[[#This Row],[actual_price]]&lt;200, "&lt;₹200", IF(Table1[[#This Row],[actual_price]]&lt;=500, "₹200–₹500", "&gt;₹500"))</f>
        <v>&gt;₹500</v>
      </c>
      <c r="I1244" s="1">
        <v>0.34</v>
      </c>
      <c r="J1244">
        <v>3.8</v>
      </c>
      <c r="K1244" s="4">
        <v>1393</v>
      </c>
      <c r="L1244" s="13">
        <f>Table1[[#This Row],[rating_count]]*Table1[[#This Row],[actual_price]]</f>
        <v>6958035</v>
      </c>
      <c r="M1244" t="s">
        <v>10781</v>
      </c>
      <c r="N1244" t="s">
        <v>10782</v>
      </c>
      <c r="O1244" t="s">
        <v>10783</v>
      </c>
      <c r="P1244" t="s">
        <v>10784</v>
      </c>
      <c r="Q1244">
        <f t="shared" si="38"/>
        <v>8</v>
      </c>
      <c r="R1244" t="s">
        <v>10785</v>
      </c>
      <c r="S1244" t="s">
        <v>10786</v>
      </c>
    </row>
    <row r="1245" spans="1:19">
      <c r="A1245" t="s">
        <v>10789</v>
      </c>
      <c r="B1245" t="s">
        <v>10790</v>
      </c>
      <c r="C1245" t="str">
        <f>TRIM(LEFT(B1245, FIND(" ",B1245, FIND(" ",B1245, FIND(" ",B1245)+1)+1)))</f>
        <v>Personal Size Blender,</v>
      </c>
      <c r="D1245" t="s">
        <v>8688</v>
      </c>
      <c r="E1245" s="6" t="str">
        <f t="shared" si="39"/>
        <v>Home&amp;Kitchen</v>
      </c>
      <c r="F1245">
        <v>669</v>
      </c>
      <c r="G1245" s="4">
        <v>1499</v>
      </c>
      <c r="H1245" s="4" t="str">
        <f>IF(Table1[[#This Row],[actual_price]]&lt;200, "&lt;₹200", IF(Table1[[#This Row],[actual_price]]&lt;=500, "₹200–₹500", "&gt;₹500"))</f>
        <v>&gt;₹500</v>
      </c>
      <c r="I1245" s="1">
        <v>0.55000000000000004</v>
      </c>
      <c r="J1245">
        <v>2.2999999999999998</v>
      </c>
      <c r="K1245" s="4">
        <v>13</v>
      </c>
      <c r="L1245" s="13">
        <f>Table1[[#This Row],[rating_count]]*Table1[[#This Row],[actual_price]]</f>
        <v>19487</v>
      </c>
      <c r="M1245" t="s">
        <v>10791</v>
      </c>
      <c r="N1245" t="s">
        <v>10792</v>
      </c>
      <c r="O1245" t="s">
        <v>10793</v>
      </c>
      <c r="P1245" t="s">
        <v>10794</v>
      </c>
      <c r="Q1245">
        <f t="shared" si="38"/>
        <v>5</v>
      </c>
      <c r="R1245" t="s">
        <v>10795</v>
      </c>
      <c r="S1245" t="s">
        <v>10796</v>
      </c>
    </row>
    <row r="1246" spans="1:19">
      <c r="A1246" t="s">
        <v>10799</v>
      </c>
      <c r="B1246" t="s">
        <v>10800</v>
      </c>
      <c r="C1246" t="str">
        <f>TRIM(LEFT(B1246, FIND(" ",B1246, FIND(" ",B1246, FIND(" ",B1246)+1)+1)))</f>
        <v>Sujata Powermatic Plus</v>
      </c>
      <c r="D1246" t="s">
        <v>8938</v>
      </c>
      <c r="E1246" s="6" t="str">
        <f t="shared" si="39"/>
        <v>Home&amp;Kitchen</v>
      </c>
      <c r="F1246" s="2">
        <v>5890</v>
      </c>
      <c r="G1246" s="4">
        <v>7506</v>
      </c>
      <c r="H1246" s="4" t="str">
        <f>IF(Table1[[#This Row],[actual_price]]&lt;200, "&lt;₹200", IF(Table1[[#This Row],[actual_price]]&lt;=500, "₹200–₹500", "&gt;₹500"))</f>
        <v>&gt;₹500</v>
      </c>
      <c r="I1246" s="1">
        <v>0.22</v>
      </c>
      <c r="J1246">
        <v>4.5</v>
      </c>
      <c r="K1246" s="4">
        <v>7241</v>
      </c>
      <c r="L1246" s="13">
        <f>Table1[[#This Row],[rating_count]]*Table1[[#This Row],[actual_price]]</f>
        <v>54350946</v>
      </c>
      <c r="M1246" t="s">
        <v>10801</v>
      </c>
      <c r="N1246" t="s">
        <v>10802</v>
      </c>
      <c r="O1246" t="s">
        <v>10803</v>
      </c>
      <c r="P1246" t="s">
        <v>10804</v>
      </c>
      <c r="Q1246">
        <f t="shared" si="38"/>
        <v>8</v>
      </c>
      <c r="R1246" t="s">
        <v>10805</v>
      </c>
      <c r="S1246" t="s">
        <v>10806</v>
      </c>
    </row>
    <row r="1247" spans="1:19">
      <c r="A1247" t="s">
        <v>10809</v>
      </c>
      <c r="B1247" t="s">
        <v>10810</v>
      </c>
      <c r="C1247" t="str">
        <f>TRIM(LEFT(B1247, FIND(" ",B1247, FIND(" ",B1247, FIND(" ",B1247)+1)+1)))</f>
        <v>Sure From Aquaguard</v>
      </c>
      <c r="D1247" t="s">
        <v>10094</v>
      </c>
      <c r="E1247" s="6" t="str">
        <f t="shared" si="39"/>
        <v>Home&amp;Kitchen</v>
      </c>
      <c r="F1247" s="2">
        <v>9199</v>
      </c>
      <c r="G1247" s="4">
        <v>18000</v>
      </c>
      <c r="H1247" s="4" t="str">
        <f>IF(Table1[[#This Row],[actual_price]]&lt;200, "&lt;₹200", IF(Table1[[#This Row],[actual_price]]&lt;=500, "₹200–₹500", "&gt;₹500"))</f>
        <v>&gt;₹500</v>
      </c>
      <c r="I1247" s="1">
        <v>0.49</v>
      </c>
      <c r="J1247">
        <v>4</v>
      </c>
      <c r="K1247" s="4">
        <v>16020</v>
      </c>
      <c r="L1247" s="13">
        <f>Table1[[#This Row],[rating_count]]*Table1[[#This Row],[actual_price]]</f>
        <v>288360000</v>
      </c>
      <c r="M1247" t="s">
        <v>10811</v>
      </c>
      <c r="N1247" t="s">
        <v>10812</v>
      </c>
      <c r="O1247" t="s">
        <v>10813</v>
      </c>
      <c r="P1247" t="s">
        <v>10814</v>
      </c>
      <c r="Q1247">
        <f t="shared" si="38"/>
        <v>8</v>
      </c>
      <c r="R1247" t="s">
        <v>10815</v>
      </c>
      <c r="S1247" t="s">
        <v>10816</v>
      </c>
    </row>
    <row r="1248" spans="1:19">
      <c r="A1248" t="s">
        <v>10819</v>
      </c>
      <c r="B1248" t="s">
        <v>10820</v>
      </c>
      <c r="C1248" t="str">
        <f>TRIM(LEFT(B1248, FIND(" ",B1248, FIND(" ",B1248, FIND(" ",B1248)+1)+1)))</f>
        <v>PrettyKrafts Laundry Basket</v>
      </c>
      <c r="D1248" t="s">
        <v>8886</v>
      </c>
      <c r="E1248" s="6" t="str">
        <f t="shared" si="39"/>
        <v>Home&amp;Kitchen</v>
      </c>
      <c r="F1248">
        <v>351</v>
      </c>
      <c r="G1248" s="4">
        <v>1099</v>
      </c>
      <c r="H1248" s="4" t="str">
        <f>IF(Table1[[#This Row],[actual_price]]&lt;200, "&lt;₹200", IF(Table1[[#This Row],[actual_price]]&lt;=500, "₹200–₹500", "&gt;₹500"))</f>
        <v>&gt;₹500</v>
      </c>
      <c r="I1248" s="1">
        <v>0.68</v>
      </c>
      <c r="J1248">
        <v>3.7</v>
      </c>
      <c r="K1248" s="4">
        <v>1470</v>
      </c>
      <c r="L1248" s="13">
        <f>Table1[[#This Row],[rating_count]]*Table1[[#This Row],[actual_price]]</f>
        <v>1615530</v>
      </c>
      <c r="M1248" t="s">
        <v>10821</v>
      </c>
      <c r="N1248" t="s">
        <v>10822</v>
      </c>
      <c r="O1248" t="s">
        <v>10823</v>
      </c>
      <c r="P1248" t="s">
        <v>10824</v>
      </c>
      <c r="Q1248">
        <f t="shared" si="38"/>
        <v>8</v>
      </c>
      <c r="R1248" t="s">
        <v>10825</v>
      </c>
      <c r="S1248" t="s">
        <v>10826</v>
      </c>
    </row>
    <row r="1249" spans="1:19">
      <c r="A1249" t="s">
        <v>10829</v>
      </c>
      <c r="B1249" t="s">
        <v>10830</v>
      </c>
      <c r="C1249" t="str">
        <f>TRIM(LEFT(B1249, FIND(" ",B1249, FIND(" ",B1249, FIND(" ",B1249)+1)+1)))</f>
        <v>Dr Trust Electronic</v>
      </c>
      <c r="D1249" t="s">
        <v>10831</v>
      </c>
      <c r="E1249" s="6" t="str">
        <f t="shared" si="39"/>
        <v>Health&amp;PersonalCare</v>
      </c>
      <c r="F1249">
        <v>899</v>
      </c>
      <c r="G1249" s="4">
        <v>1900</v>
      </c>
      <c r="H1249" s="4" t="str">
        <f>IF(Table1[[#This Row],[actual_price]]&lt;200, "&lt;₹200", IF(Table1[[#This Row],[actual_price]]&lt;=500, "₹200–₹500", "&gt;₹500"))</f>
        <v>&gt;₹500</v>
      </c>
      <c r="I1249" s="1">
        <v>0.53</v>
      </c>
      <c r="J1249">
        <v>4</v>
      </c>
      <c r="K1249" s="4">
        <v>3663</v>
      </c>
      <c r="L1249" s="13">
        <f>Table1[[#This Row],[rating_count]]*Table1[[#This Row],[actual_price]]</f>
        <v>6959700</v>
      </c>
      <c r="M1249" t="s">
        <v>10832</v>
      </c>
      <c r="N1249" t="s">
        <v>10833</v>
      </c>
      <c r="O1249" t="s">
        <v>10834</v>
      </c>
      <c r="P1249" t="s">
        <v>10835</v>
      </c>
      <c r="Q1249">
        <f t="shared" si="38"/>
        <v>4</v>
      </c>
      <c r="R1249" t="s">
        <v>10836</v>
      </c>
      <c r="S1249" t="s">
        <v>10837</v>
      </c>
    </row>
    <row r="1250" spans="1:19">
      <c r="A1250" t="s">
        <v>10840</v>
      </c>
      <c r="B1250" t="s">
        <v>10841</v>
      </c>
      <c r="C1250" t="str">
        <f>TRIM(LEFT(B1250, FIND(" ",B1250, FIND(" ",B1250, FIND(" ",B1250)+1)+1)))</f>
        <v>Tesora - Inspired</v>
      </c>
      <c r="D1250" t="s">
        <v>8762</v>
      </c>
      <c r="E1250" s="6" t="str">
        <f t="shared" si="39"/>
        <v>Home&amp;Kitchen</v>
      </c>
      <c r="F1250" s="2">
        <v>1349</v>
      </c>
      <c r="G1250" s="4">
        <v>1850</v>
      </c>
      <c r="H1250" s="4" t="str">
        <f>IF(Table1[[#This Row],[actual_price]]&lt;200, "&lt;₹200", IF(Table1[[#This Row],[actual_price]]&lt;=500, "₹200–₹500", "&gt;₹500"))</f>
        <v>&gt;₹500</v>
      </c>
      <c r="I1250" s="1">
        <v>0.27</v>
      </c>
      <c r="J1250">
        <v>4.4000000000000004</v>
      </c>
      <c r="K1250" s="4">
        <v>638</v>
      </c>
      <c r="L1250" s="13">
        <f>Table1[[#This Row],[rating_count]]*Table1[[#This Row],[actual_price]]</f>
        <v>1180300</v>
      </c>
      <c r="M1250" t="s">
        <v>10842</v>
      </c>
      <c r="N1250" t="s">
        <v>10843</v>
      </c>
      <c r="O1250" t="s">
        <v>10844</v>
      </c>
      <c r="P1250" t="s">
        <v>10845</v>
      </c>
      <c r="Q1250">
        <f t="shared" si="38"/>
        <v>8</v>
      </c>
      <c r="R1250" t="s">
        <v>10846</v>
      </c>
      <c r="S1250" t="s">
        <v>10847</v>
      </c>
    </row>
    <row r="1251" spans="1:19">
      <c r="A1251" t="s">
        <v>10850</v>
      </c>
      <c r="B1251" t="s">
        <v>10851</v>
      </c>
      <c r="C1251" t="str">
        <f>TRIM(LEFT(B1251, FIND(" ",B1251, FIND(" ",B1251, FIND(" ",B1251)+1)+1)))</f>
        <v>AGARO Ace 1600</v>
      </c>
      <c r="D1251" t="s">
        <v>9944</v>
      </c>
      <c r="E1251" s="6" t="str">
        <f t="shared" si="39"/>
        <v>Home&amp;Kitchen</v>
      </c>
      <c r="F1251" s="2">
        <v>6236</v>
      </c>
      <c r="G1251" s="4">
        <v>9999</v>
      </c>
      <c r="H1251" s="4" t="str">
        <f>IF(Table1[[#This Row],[actual_price]]&lt;200, "&lt;₹200", IF(Table1[[#This Row],[actual_price]]&lt;=500, "₹200–₹500", "&gt;₹500"))</f>
        <v>&gt;₹500</v>
      </c>
      <c r="I1251" s="1">
        <v>0.38</v>
      </c>
      <c r="J1251">
        <v>4.0999999999999996</v>
      </c>
      <c r="K1251" s="4">
        <v>3552</v>
      </c>
      <c r="L1251" s="13">
        <f>Table1[[#This Row],[rating_count]]*Table1[[#This Row],[actual_price]]</f>
        <v>35516448</v>
      </c>
      <c r="M1251" t="s">
        <v>10852</v>
      </c>
      <c r="N1251" t="s">
        <v>10853</v>
      </c>
      <c r="O1251" t="s">
        <v>10854</v>
      </c>
      <c r="P1251" t="s">
        <v>10855</v>
      </c>
      <c r="Q1251">
        <f t="shared" si="38"/>
        <v>8</v>
      </c>
      <c r="R1251" t="s">
        <v>10856</v>
      </c>
      <c r="S1251" t="s">
        <v>10857</v>
      </c>
    </row>
    <row r="1252" spans="1:19">
      <c r="A1252" t="s">
        <v>10860</v>
      </c>
      <c r="B1252" t="s">
        <v>10861</v>
      </c>
      <c r="C1252" t="str">
        <f>TRIM(LEFT(B1252, FIND(" ",B1252, FIND(" ",B1252, FIND(" ",B1252)+1)+1)))</f>
        <v>INALSA Hand Blender</v>
      </c>
      <c r="D1252" t="s">
        <v>8688</v>
      </c>
      <c r="E1252" s="6" t="str">
        <f t="shared" si="39"/>
        <v>Home&amp;Kitchen</v>
      </c>
      <c r="F1252" s="2">
        <v>2742</v>
      </c>
      <c r="G1252" s="4">
        <v>3995</v>
      </c>
      <c r="H1252" s="4" t="str">
        <f>IF(Table1[[#This Row],[actual_price]]&lt;200, "&lt;₹200", IF(Table1[[#This Row],[actual_price]]&lt;=500, "₹200–₹500", "&gt;₹500"))</f>
        <v>&gt;₹500</v>
      </c>
      <c r="I1252" s="1">
        <v>0.31</v>
      </c>
      <c r="J1252">
        <v>4.4000000000000004</v>
      </c>
      <c r="K1252" s="4">
        <v>11148</v>
      </c>
      <c r="L1252" s="13">
        <f>Table1[[#This Row],[rating_count]]*Table1[[#This Row],[actual_price]]</f>
        <v>44536260</v>
      </c>
      <c r="M1252" t="s">
        <v>10862</v>
      </c>
      <c r="N1252" t="s">
        <v>10863</v>
      </c>
      <c r="O1252" t="s">
        <v>10864</v>
      </c>
      <c r="P1252" t="s">
        <v>10865</v>
      </c>
      <c r="Q1252">
        <f t="shared" si="38"/>
        <v>8</v>
      </c>
      <c r="R1252" t="s">
        <v>10866</v>
      </c>
      <c r="S1252" t="s">
        <v>10867</v>
      </c>
    </row>
    <row r="1253" spans="1:19">
      <c r="A1253" t="s">
        <v>10870</v>
      </c>
      <c r="B1253" t="s">
        <v>10871</v>
      </c>
      <c r="C1253" t="str">
        <f>TRIM(LEFT(B1253, FIND(" ",B1253, FIND(" ",B1253, FIND(" ",B1253)+1)+1)))</f>
        <v>akiara - Makes</v>
      </c>
      <c r="D1253" t="s">
        <v>10266</v>
      </c>
      <c r="E1253" s="6" t="str">
        <f t="shared" si="39"/>
        <v>Home&amp;Kitchen</v>
      </c>
      <c r="F1253">
        <v>721</v>
      </c>
      <c r="G1253" s="4">
        <v>1499</v>
      </c>
      <c r="H1253" s="4" t="str">
        <f>IF(Table1[[#This Row],[actual_price]]&lt;200, "&lt;₹200", IF(Table1[[#This Row],[actual_price]]&lt;=500, "₹200–₹500", "&gt;₹500"))</f>
        <v>&gt;₹500</v>
      </c>
      <c r="I1253" s="1">
        <v>0.52</v>
      </c>
      <c r="J1253">
        <v>3.1</v>
      </c>
      <c r="K1253" s="4">
        <v>2449</v>
      </c>
      <c r="L1253" s="13">
        <f>Table1[[#This Row],[rating_count]]*Table1[[#This Row],[actual_price]]</f>
        <v>3671051</v>
      </c>
      <c r="M1253" t="s">
        <v>10872</v>
      </c>
      <c r="N1253" t="s">
        <v>10873</v>
      </c>
      <c r="O1253" t="s">
        <v>10874</v>
      </c>
      <c r="P1253" t="s">
        <v>10875</v>
      </c>
      <c r="Q1253">
        <f t="shared" si="38"/>
        <v>8</v>
      </c>
      <c r="R1253" t="s">
        <v>10876</v>
      </c>
      <c r="S1253" t="s">
        <v>10877</v>
      </c>
    </row>
    <row r="1254" spans="1:19">
      <c r="A1254" t="s">
        <v>10880</v>
      </c>
      <c r="B1254" t="s">
        <v>10881</v>
      </c>
      <c r="C1254" t="str">
        <f>TRIM(LEFT(B1254, FIND(" ",B1254, FIND(" ",B1254, FIND(" ",B1254)+1)+1)))</f>
        <v>Philips EasySpeed Plus</v>
      </c>
      <c r="D1254" t="s">
        <v>8897</v>
      </c>
      <c r="E1254" s="6" t="str">
        <f t="shared" si="39"/>
        <v>Home&amp;Kitchen</v>
      </c>
      <c r="F1254" s="2">
        <v>2903</v>
      </c>
      <c r="G1254" s="4">
        <v>3295</v>
      </c>
      <c r="H1254" s="4" t="str">
        <f>IF(Table1[[#This Row],[actual_price]]&lt;200, "&lt;₹200", IF(Table1[[#This Row],[actual_price]]&lt;=500, "₹200–₹500", "&gt;₹500"))</f>
        <v>&gt;₹500</v>
      </c>
      <c r="I1254" s="1">
        <v>0.12</v>
      </c>
      <c r="J1254">
        <v>4.3</v>
      </c>
      <c r="K1254" s="4">
        <v>2299</v>
      </c>
      <c r="L1254" s="13">
        <f>Table1[[#This Row],[rating_count]]*Table1[[#This Row],[actual_price]]</f>
        <v>7575205</v>
      </c>
      <c r="M1254" t="s">
        <v>10882</v>
      </c>
      <c r="N1254" t="s">
        <v>10883</v>
      </c>
      <c r="O1254" t="s">
        <v>10884</v>
      </c>
      <c r="P1254" t="s">
        <v>10885</v>
      </c>
      <c r="Q1254">
        <f t="shared" si="38"/>
        <v>8</v>
      </c>
      <c r="R1254" t="s">
        <v>10886</v>
      </c>
      <c r="S1254" t="s">
        <v>10887</v>
      </c>
    </row>
    <row r="1255" spans="1:19">
      <c r="A1255" t="s">
        <v>10890</v>
      </c>
      <c r="B1255" t="s">
        <v>10891</v>
      </c>
      <c r="C1255" t="str">
        <f>TRIM(LEFT(B1255, FIND(" ",B1255, FIND(" ",B1255, FIND(" ",B1255)+1)+1)))</f>
        <v>INALSA Electric Chopper</v>
      </c>
      <c r="D1255" t="s">
        <v>9192</v>
      </c>
      <c r="E1255" s="6" t="str">
        <f t="shared" si="39"/>
        <v>Home&amp;Kitchen</v>
      </c>
      <c r="F1255" s="2">
        <v>1656</v>
      </c>
      <c r="G1255" s="4">
        <v>2695</v>
      </c>
      <c r="H1255" s="4" t="str">
        <f>IF(Table1[[#This Row],[actual_price]]&lt;200, "&lt;₹200", IF(Table1[[#This Row],[actual_price]]&lt;=500, "₹200–₹500", "&gt;₹500"))</f>
        <v>&gt;₹500</v>
      </c>
      <c r="I1255" s="1">
        <v>0.39</v>
      </c>
      <c r="J1255">
        <v>4.4000000000000004</v>
      </c>
      <c r="K1255" s="4">
        <v>6027</v>
      </c>
      <c r="L1255" s="13">
        <f>Table1[[#This Row],[rating_count]]*Table1[[#This Row],[actual_price]]</f>
        <v>16242765</v>
      </c>
      <c r="M1255" t="s">
        <v>10892</v>
      </c>
      <c r="N1255" t="s">
        <v>10893</v>
      </c>
      <c r="O1255" t="s">
        <v>10894</v>
      </c>
      <c r="P1255" t="s">
        <v>10895</v>
      </c>
      <c r="Q1255">
        <f t="shared" si="38"/>
        <v>8</v>
      </c>
      <c r="R1255" t="s">
        <v>10896</v>
      </c>
      <c r="S1255" t="s">
        <v>10897</v>
      </c>
    </row>
    <row r="1256" spans="1:19">
      <c r="A1256" t="s">
        <v>10900</v>
      </c>
      <c r="B1256" t="s">
        <v>10901</v>
      </c>
      <c r="C1256" t="str">
        <f>TRIM(LEFT(B1256, FIND(" ",B1256, FIND(" ",B1256, FIND(" ",B1256)+1)+1)))</f>
        <v>Borosil Electric Egg</v>
      </c>
      <c r="D1256" t="s">
        <v>9030</v>
      </c>
      <c r="E1256" s="6" t="str">
        <f t="shared" si="39"/>
        <v>Home&amp;Kitchen</v>
      </c>
      <c r="F1256" s="2">
        <v>1399</v>
      </c>
      <c r="G1256" s="4">
        <v>2290</v>
      </c>
      <c r="H1256" s="4" t="str">
        <f>IF(Table1[[#This Row],[actual_price]]&lt;200, "&lt;₹200", IF(Table1[[#This Row],[actual_price]]&lt;=500, "₹200–₹500", "&gt;₹500"))</f>
        <v>&gt;₹500</v>
      </c>
      <c r="I1256" s="1">
        <v>0.39</v>
      </c>
      <c r="J1256">
        <v>4.4000000000000004</v>
      </c>
      <c r="K1256" s="4">
        <v>461</v>
      </c>
      <c r="L1256" s="13">
        <f>Table1[[#This Row],[rating_count]]*Table1[[#This Row],[actual_price]]</f>
        <v>1055690</v>
      </c>
      <c r="M1256" t="s">
        <v>10902</v>
      </c>
      <c r="N1256" t="s">
        <v>10903</v>
      </c>
      <c r="O1256" t="s">
        <v>10904</v>
      </c>
      <c r="P1256" t="s">
        <v>10905</v>
      </c>
      <c r="Q1256">
        <f t="shared" si="38"/>
        <v>8</v>
      </c>
      <c r="R1256" t="s">
        <v>10906</v>
      </c>
      <c r="S1256" t="s">
        <v>10907</v>
      </c>
    </row>
    <row r="1257" spans="1:19">
      <c r="A1257" t="s">
        <v>10910</v>
      </c>
      <c r="B1257" t="s">
        <v>10911</v>
      </c>
      <c r="C1257" t="str">
        <f>TRIM(LEFT(B1257, FIND(" ",B1257, FIND(" ",B1257, FIND(" ",B1257)+1)+1)))</f>
        <v>Wipro Vesta Grill</v>
      </c>
      <c r="D1257" t="s">
        <v>9061</v>
      </c>
      <c r="E1257" s="6" t="str">
        <f t="shared" si="39"/>
        <v>Home&amp;Kitchen</v>
      </c>
      <c r="F1257" s="2">
        <v>2079</v>
      </c>
      <c r="G1257" s="4">
        <v>3099</v>
      </c>
      <c r="H1257" s="4" t="str">
        <f>IF(Table1[[#This Row],[actual_price]]&lt;200, "&lt;₹200", IF(Table1[[#This Row],[actual_price]]&lt;=500, "₹200–₹500", "&gt;₹500"))</f>
        <v>&gt;₹500</v>
      </c>
      <c r="I1257" s="1">
        <v>0.33</v>
      </c>
      <c r="J1257">
        <v>4.0999999999999996</v>
      </c>
      <c r="K1257" s="4">
        <v>282</v>
      </c>
      <c r="L1257" s="13">
        <f>Table1[[#This Row],[rating_count]]*Table1[[#This Row],[actual_price]]</f>
        <v>873918</v>
      </c>
      <c r="M1257" t="s">
        <v>10912</v>
      </c>
      <c r="N1257" t="s">
        <v>10913</v>
      </c>
      <c r="O1257" t="s">
        <v>10914</v>
      </c>
      <c r="P1257" t="s">
        <v>10915</v>
      </c>
      <c r="Q1257">
        <f t="shared" si="38"/>
        <v>8</v>
      </c>
      <c r="R1257" t="s">
        <v>10916</v>
      </c>
      <c r="S1257" t="s">
        <v>10917</v>
      </c>
    </row>
    <row r="1258" spans="1:19">
      <c r="A1258" t="s">
        <v>10920</v>
      </c>
      <c r="B1258" t="s">
        <v>10921</v>
      </c>
      <c r="C1258" t="str">
        <f>TRIM(LEFT(B1258, FIND(" ",B1258, FIND(" ",B1258, FIND(" ",B1258)+1)+1)))</f>
        <v>Rico IRPRO 1500</v>
      </c>
      <c r="D1258" t="s">
        <v>8844</v>
      </c>
      <c r="E1258" s="6" t="str">
        <f t="shared" si="39"/>
        <v>Home&amp;Kitchen</v>
      </c>
      <c r="F1258">
        <v>999</v>
      </c>
      <c r="G1258" s="4">
        <v>1075</v>
      </c>
      <c r="H1258" s="4" t="str">
        <f>IF(Table1[[#This Row],[actual_price]]&lt;200, "&lt;₹200", IF(Table1[[#This Row],[actual_price]]&lt;=500, "₹200–₹500", "&gt;₹500"))</f>
        <v>&gt;₹500</v>
      </c>
      <c r="I1258" s="1">
        <v>7.0000000000000007E-2</v>
      </c>
      <c r="J1258">
        <v>4.0999999999999996</v>
      </c>
      <c r="K1258" s="4">
        <v>9275</v>
      </c>
      <c r="L1258" s="13">
        <f>Table1[[#This Row],[rating_count]]*Table1[[#This Row],[actual_price]]</f>
        <v>9970625</v>
      </c>
      <c r="M1258" t="s">
        <v>10922</v>
      </c>
      <c r="N1258" t="s">
        <v>10923</v>
      </c>
      <c r="O1258" t="s">
        <v>10924</v>
      </c>
      <c r="P1258" t="s">
        <v>10925</v>
      </c>
      <c r="Q1258">
        <f t="shared" si="38"/>
        <v>8</v>
      </c>
      <c r="R1258" t="s">
        <v>10926</v>
      </c>
      <c r="S1258" t="s">
        <v>10927</v>
      </c>
    </row>
    <row r="1259" spans="1:19">
      <c r="A1259" t="s">
        <v>10930</v>
      </c>
      <c r="B1259" t="s">
        <v>10931</v>
      </c>
      <c r="C1259" t="str">
        <f>TRIM(LEFT(B1259, FIND(" ",B1259, FIND(" ",B1259, FIND(" ",B1259)+1)+1)))</f>
        <v>Eureka Forbes Active</v>
      </c>
      <c r="D1259" t="s">
        <v>8969</v>
      </c>
      <c r="E1259" s="6" t="str">
        <f t="shared" si="39"/>
        <v>Home&amp;Kitchen</v>
      </c>
      <c r="F1259" s="2">
        <v>3179</v>
      </c>
      <c r="G1259" s="4">
        <v>6999</v>
      </c>
      <c r="H1259" s="4" t="str">
        <f>IF(Table1[[#This Row],[actual_price]]&lt;200, "&lt;₹200", IF(Table1[[#This Row],[actual_price]]&lt;=500, "₹200–₹500", "&gt;₹500"))</f>
        <v>&gt;₹500</v>
      </c>
      <c r="I1259" s="1">
        <v>0.55000000000000004</v>
      </c>
      <c r="J1259">
        <v>4</v>
      </c>
      <c r="K1259" s="4">
        <v>743</v>
      </c>
      <c r="L1259" s="13">
        <f>Table1[[#This Row],[rating_count]]*Table1[[#This Row],[actual_price]]</f>
        <v>5200257</v>
      </c>
      <c r="M1259" t="s">
        <v>10932</v>
      </c>
      <c r="N1259" t="s">
        <v>10933</v>
      </c>
      <c r="O1259" t="s">
        <v>10934</v>
      </c>
      <c r="P1259" t="s">
        <v>10935</v>
      </c>
      <c r="Q1259">
        <f t="shared" si="38"/>
        <v>8</v>
      </c>
      <c r="R1259" t="s">
        <v>10936</v>
      </c>
      <c r="S1259" t="s">
        <v>10937</v>
      </c>
    </row>
    <row r="1260" spans="1:19">
      <c r="A1260" t="s">
        <v>10940</v>
      </c>
      <c r="B1260" t="s">
        <v>10941</v>
      </c>
      <c r="C1260" t="str">
        <f>TRIM(LEFT(B1260, FIND(" ",B1260, FIND(" ",B1260, FIND(" ",B1260)+1)+1)))</f>
        <v>CSI INTERNATIONAL¬Æ Instant</v>
      </c>
      <c r="D1260" t="s">
        <v>8721</v>
      </c>
      <c r="E1260" s="6" t="str">
        <f t="shared" si="39"/>
        <v>Home&amp;Kitchen</v>
      </c>
      <c r="F1260" s="2">
        <v>1049</v>
      </c>
      <c r="G1260" s="4">
        <v>2499</v>
      </c>
      <c r="H1260" s="4" t="str">
        <f>IF(Table1[[#This Row],[actual_price]]&lt;200, "&lt;₹200", IF(Table1[[#This Row],[actual_price]]&lt;=500, "₹200–₹500", "&gt;₹500"))</f>
        <v>&gt;₹500</v>
      </c>
      <c r="I1260" s="1">
        <v>0.57999999999999996</v>
      </c>
      <c r="J1260">
        <v>3.6</v>
      </c>
      <c r="K1260" s="4">
        <v>328</v>
      </c>
      <c r="L1260" s="13">
        <f>Table1[[#This Row],[rating_count]]*Table1[[#This Row],[actual_price]]</f>
        <v>819672</v>
      </c>
      <c r="M1260" t="s">
        <v>10942</v>
      </c>
      <c r="N1260" t="s">
        <v>10943</v>
      </c>
      <c r="O1260" t="s">
        <v>10944</v>
      </c>
      <c r="P1260" t="s">
        <v>10945</v>
      </c>
      <c r="Q1260">
        <f t="shared" si="38"/>
        <v>8</v>
      </c>
      <c r="R1260" t="s">
        <v>10946</v>
      </c>
      <c r="S1260" t="s">
        <v>10947</v>
      </c>
    </row>
    <row r="1261" spans="1:19">
      <c r="A1261" t="s">
        <v>10950</v>
      </c>
      <c r="B1261" t="s">
        <v>10951</v>
      </c>
      <c r="C1261" t="str">
        <f>TRIM(LEFT(B1261, FIND(" ",B1261, FIND(" ",B1261, FIND(" ",B1261)+1)+1)))</f>
        <v>Hindware Atlantic Xceed</v>
      </c>
      <c r="D1261" t="s">
        <v>8721</v>
      </c>
      <c r="E1261" s="6" t="str">
        <f t="shared" si="39"/>
        <v>Home&amp;Kitchen</v>
      </c>
      <c r="F1261" s="2">
        <v>3599</v>
      </c>
      <c r="G1261" s="4">
        <v>7290</v>
      </c>
      <c r="H1261" s="4" t="str">
        <f>IF(Table1[[#This Row],[actual_price]]&lt;200, "&lt;₹200", IF(Table1[[#This Row],[actual_price]]&lt;=500, "₹200–₹500", "&gt;₹500"))</f>
        <v>&gt;₹500</v>
      </c>
      <c r="I1261" s="1">
        <v>0.51</v>
      </c>
      <c r="J1261">
        <v>3.9</v>
      </c>
      <c r="K1261" s="4">
        <v>942</v>
      </c>
      <c r="L1261" s="13">
        <f>Table1[[#This Row],[rating_count]]*Table1[[#This Row],[actual_price]]</f>
        <v>6867180</v>
      </c>
      <c r="M1261" t="s">
        <v>10952</v>
      </c>
      <c r="N1261" t="s">
        <v>10953</v>
      </c>
      <c r="O1261" t="s">
        <v>10954</v>
      </c>
      <c r="P1261" t="s">
        <v>10955</v>
      </c>
      <c r="Q1261">
        <f t="shared" si="38"/>
        <v>8</v>
      </c>
      <c r="R1261" t="s">
        <v>10956</v>
      </c>
      <c r="S1261" t="s">
        <v>10957</v>
      </c>
    </row>
    <row r="1262" spans="1:19">
      <c r="A1262" t="s">
        <v>10960</v>
      </c>
      <c r="B1262" t="s">
        <v>10961</v>
      </c>
      <c r="C1262" t="str">
        <f>TRIM(LEFT(B1262, FIND(" ",B1262, FIND(" ",B1262, FIND(" ",B1262)+1)+1)))</f>
        <v>Morphy Richards New</v>
      </c>
      <c r="D1262" t="s">
        <v>10962</v>
      </c>
      <c r="E1262" s="6" t="str">
        <f t="shared" si="39"/>
        <v>Home&amp;Kitchen</v>
      </c>
      <c r="F1262" s="2">
        <v>4799</v>
      </c>
      <c r="G1262" s="4">
        <v>5795</v>
      </c>
      <c r="H1262" s="4" t="str">
        <f>IF(Table1[[#This Row],[actual_price]]&lt;200, "&lt;₹200", IF(Table1[[#This Row],[actual_price]]&lt;=500, "₹200–₹500", "&gt;₹500"))</f>
        <v>&gt;₹500</v>
      </c>
      <c r="I1262" s="1">
        <v>0.17</v>
      </c>
      <c r="J1262">
        <v>3.9</v>
      </c>
      <c r="K1262" s="4">
        <v>3815</v>
      </c>
      <c r="L1262" s="13">
        <f>Table1[[#This Row],[rating_count]]*Table1[[#This Row],[actual_price]]</f>
        <v>22107925</v>
      </c>
      <c r="M1262" t="s">
        <v>10963</v>
      </c>
      <c r="N1262" t="s">
        <v>10964</v>
      </c>
      <c r="O1262" t="s">
        <v>10965</v>
      </c>
      <c r="P1262" t="s">
        <v>10966</v>
      </c>
      <c r="Q1262">
        <f t="shared" si="38"/>
        <v>8</v>
      </c>
      <c r="R1262" t="s">
        <v>10967</v>
      </c>
      <c r="S1262" t="s">
        <v>10968</v>
      </c>
    </row>
    <row r="1263" spans="1:19">
      <c r="A1263" t="s">
        <v>10971</v>
      </c>
      <c r="B1263" t="s">
        <v>10972</v>
      </c>
      <c r="C1263" t="str">
        <f>TRIM(LEFT(B1263, FIND(" ",B1263, FIND(" ",B1263, FIND(" ",B1263)+1)+1)))</f>
        <v>Lifelong Power -</v>
      </c>
      <c r="D1263" t="s">
        <v>8710</v>
      </c>
      <c r="E1263" s="6" t="str">
        <f t="shared" si="39"/>
        <v>Home&amp;Kitchen</v>
      </c>
      <c r="F1263" s="2">
        <v>1699</v>
      </c>
      <c r="G1263" s="4">
        <v>3398</v>
      </c>
      <c r="H1263" s="4" t="str">
        <f>IF(Table1[[#This Row],[actual_price]]&lt;200, "&lt;₹200", IF(Table1[[#This Row],[actual_price]]&lt;=500, "₹200–₹500", "&gt;₹500"))</f>
        <v>&gt;₹500</v>
      </c>
      <c r="I1263" s="1">
        <v>0.5</v>
      </c>
      <c r="J1263">
        <v>3.8</v>
      </c>
      <c r="K1263" s="4">
        <v>7988</v>
      </c>
      <c r="L1263" s="13">
        <f>Table1[[#This Row],[rating_count]]*Table1[[#This Row],[actual_price]]</f>
        <v>27143224</v>
      </c>
      <c r="M1263" t="s">
        <v>10973</v>
      </c>
      <c r="N1263" t="s">
        <v>10974</v>
      </c>
      <c r="O1263" t="s">
        <v>10975</v>
      </c>
      <c r="P1263" t="s">
        <v>10976</v>
      </c>
      <c r="Q1263">
        <f t="shared" si="38"/>
        <v>8</v>
      </c>
      <c r="R1263" t="s">
        <v>10977</v>
      </c>
      <c r="S1263" t="s">
        <v>10978</v>
      </c>
    </row>
    <row r="1264" spans="1:19">
      <c r="A1264" t="s">
        <v>10981</v>
      </c>
      <c r="B1264" t="s">
        <v>10982</v>
      </c>
      <c r="C1264" t="str">
        <f>TRIM(LEFT(B1264, FIND(" ",B1264, FIND(" ",B1264, FIND(" ",B1264)+1)+1)))</f>
        <v>iBELL Castor CTEK15L</v>
      </c>
      <c r="D1264" t="s">
        <v>8762</v>
      </c>
      <c r="E1264" s="6" t="str">
        <f t="shared" si="39"/>
        <v>Home&amp;Kitchen</v>
      </c>
      <c r="F1264">
        <v>664</v>
      </c>
      <c r="G1264" s="4">
        <v>1490</v>
      </c>
      <c r="H1264" s="4" t="str">
        <f>IF(Table1[[#This Row],[actual_price]]&lt;200, "&lt;₹200", IF(Table1[[#This Row],[actual_price]]&lt;=500, "₹200–₹500", "&gt;₹500"))</f>
        <v>&gt;₹500</v>
      </c>
      <c r="I1264" s="1">
        <v>0.55000000000000004</v>
      </c>
      <c r="J1264">
        <v>4.0999999999999996</v>
      </c>
      <c r="K1264" s="4">
        <v>925</v>
      </c>
      <c r="L1264" s="13">
        <f>Table1[[#This Row],[rating_count]]*Table1[[#This Row],[actual_price]]</f>
        <v>1378250</v>
      </c>
      <c r="M1264" t="s">
        <v>10983</v>
      </c>
      <c r="N1264" t="s">
        <v>10984</v>
      </c>
      <c r="O1264" t="s">
        <v>10985</v>
      </c>
      <c r="P1264" t="s">
        <v>10986</v>
      </c>
      <c r="Q1264">
        <f t="shared" si="38"/>
        <v>8</v>
      </c>
      <c r="R1264" t="s">
        <v>10987</v>
      </c>
      <c r="S1264" t="s">
        <v>10988</v>
      </c>
    </row>
    <row r="1265" spans="1:19">
      <c r="A1265" t="s">
        <v>10991</v>
      </c>
      <c r="B1265" t="s">
        <v>10992</v>
      </c>
      <c r="C1265" t="str">
        <f>TRIM(LEFT(B1265, FIND(" ",B1265, FIND(" ",B1265, FIND(" ",B1265)+1)+1)))</f>
        <v>BAJAJ PYGMY MINI</v>
      </c>
      <c r="D1265" t="s">
        <v>10993</v>
      </c>
      <c r="E1265" s="6" t="str">
        <f t="shared" si="39"/>
        <v>Home&amp;Kitchen</v>
      </c>
      <c r="F1265">
        <v>948</v>
      </c>
      <c r="G1265" s="4">
        <v>1620</v>
      </c>
      <c r="H1265" s="4" t="str">
        <f>IF(Table1[[#This Row],[actual_price]]&lt;200, "&lt;₹200", IF(Table1[[#This Row],[actual_price]]&lt;=500, "₹200–₹500", "&gt;₹500"))</f>
        <v>&gt;₹500</v>
      </c>
      <c r="I1265" s="1">
        <v>0.41</v>
      </c>
      <c r="J1265">
        <v>4.0999999999999996</v>
      </c>
      <c r="K1265" s="4">
        <v>4370</v>
      </c>
      <c r="L1265" s="13">
        <f>Table1[[#This Row],[rating_count]]*Table1[[#This Row],[actual_price]]</f>
        <v>7079400</v>
      </c>
      <c r="M1265" t="s">
        <v>10994</v>
      </c>
      <c r="N1265" t="s">
        <v>10995</v>
      </c>
      <c r="O1265" t="s">
        <v>10996</v>
      </c>
      <c r="P1265" t="s">
        <v>10997</v>
      </c>
      <c r="Q1265">
        <f t="shared" si="38"/>
        <v>8</v>
      </c>
      <c r="R1265" t="s">
        <v>10998</v>
      </c>
      <c r="S1265" t="s">
        <v>10999</v>
      </c>
    </row>
    <row r="1266" spans="1:19">
      <c r="A1266" t="s">
        <v>11002</v>
      </c>
      <c r="B1266" t="s">
        <v>11003</v>
      </c>
      <c r="C1266" t="str">
        <f>TRIM(LEFT(B1266, FIND(" ",B1266, FIND(" ",B1266, FIND(" ",B1266)+1)+1)))</f>
        <v>Crompton InstaGlide 1000-Watts</v>
      </c>
      <c r="D1266" t="s">
        <v>8699</v>
      </c>
      <c r="E1266" s="6" t="str">
        <f t="shared" si="39"/>
        <v>Home&amp;Kitchen</v>
      </c>
      <c r="F1266">
        <v>850</v>
      </c>
      <c r="G1266" s="4">
        <v>1000</v>
      </c>
      <c r="H1266" s="4" t="str">
        <f>IF(Table1[[#This Row],[actual_price]]&lt;200, "&lt;₹200", IF(Table1[[#This Row],[actual_price]]&lt;=500, "₹200–₹500", "&gt;₹500"))</f>
        <v>&gt;₹500</v>
      </c>
      <c r="I1266" s="1">
        <v>0.15</v>
      </c>
      <c r="J1266">
        <v>4.0999999999999996</v>
      </c>
      <c r="K1266" s="4">
        <v>7619</v>
      </c>
      <c r="L1266" s="13">
        <f>Table1[[#This Row],[rating_count]]*Table1[[#This Row],[actual_price]]</f>
        <v>7619000</v>
      </c>
      <c r="M1266" t="s">
        <v>11004</v>
      </c>
      <c r="N1266" t="s">
        <v>11005</v>
      </c>
      <c r="O1266" t="s">
        <v>11006</v>
      </c>
      <c r="P1266" t="s">
        <v>11007</v>
      </c>
      <c r="Q1266">
        <f t="shared" si="38"/>
        <v>8</v>
      </c>
      <c r="R1266" t="s">
        <v>11008</v>
      </c>
      <c r="S1266" t="s">
        <v>11009</v>
      </c>
    </row>
    <row r="1267" spans="1:19">
      <c r="A1267" t="s">
        <v>11012</v>
      </c>
      <c r="B1267" t="s">
        <v>11013</v>
      </c>
      <c r="C1267" t="str">
        <f>TRIM(LEFT(B1267, FIND(" ",B1267, FIND(" ",B1267, FIND(" ",B1267)+1)+1)))</f>
        <v>Prestige Clean Home</v>
      </c>
      <c r="D1267" t="s">
        <v>9644</v>
      </c>
      <c r="E1267" s="6" t="str">
        <f t="shared" si="39"/>
        <v>Home&amp;Kitchen</v>
      </c>
      <c r="F1267">
        <v>600</v>
      </c>
      <c r="G1267" s="4">
        <v>640</v>
      </c>
      <c r="H1267" s="4" t="str">
        <f>IF(Table1[[#This Row],[actual_price]]&lt;200, "&lt;₹200", IF(Table1[[#This Row],[actual_price]]&lt;=500, "₹200–₹500", "&gt;₹500"))</f>
        <v>&gt;₹500</v>
      </c>
      <c r="I1267" s="1">
        <v>0.06</v>
      </c>
      <c r="J1267">
        <v>3.8</v>
      </c>
      <c r="K1267" s="4">
        <v>2593</v>
      </c>
      <c r="L1267" s="13">
        <f>Table1[[#This Row],[rating_count]]*Table1[[#This Row],[actual_price]]</f>
        <v>1659520</v>
      </c>
      <c r="M1267" t="s">
        <v>11014</v>
      </c>
      <c r="N1267" t="s">
        <v>11015</v>
      </c>
      <c r="O1267" t="s">
        <v>11016</v>
      </c>
      <c r="P1267" t="s">
        <v>11017</v>
      </c>
      <c r="Q1267">
        <f t="shared" si="38"/>
        <v>8</v>
      </c>
      <c r="R1267" t="s">
        <v>11018</v>
      </c>
      <c r="S1267" t="s">
        <v>11019</v>
      </c>
    </row>
    <row r="1268" spans="1:19">
      <c r="A1268" t="s">
        <v>11022</v>
      </c>
      <c r="B1268" t="s">
        <v>11023</v>
      </c>
      <c r="C1268" t="str">
        <f>TRIM(LEFT(B1268, FIND(" ",B1268, FIND(" ",B1268, FIND(" ",B1268)+1)+1)))</f>
        <v>Morphy Richards Aristo</v>
      </c>
      <c r="D1268" t="s">
        <v>8552</v>
      </c>
      <c r="E1268" s="6" t="str">
        <f t="shared" si="39"/>
        <v>Home&amp;Kitchen</v>
      </c>
      <c r="F1268" s="2">
        <v>3711</v>
      </c>
      <c r="G1268" s="4">
        <v>4495</v>
      </c>
      <c r="H1268" s="4" t="str">
        <f>IF(Table1[[#This Row],[actual_price]]&lt;200, "&lt;₹200", IF(Table1[[#This Row],[actual_price]]&lt;=500, "₹200–₹500", "&gt;₹500"))</f>
        <v>&gt;₹500</v>
      </c>
      <c r="I1268" s="1">
        <v>0.17</v>
      </c>
      <c r="J1268">
        <v>4.3</v>
      </c>
      <c r="K1268" s="4">
        <v>356</v>
      </c>
      <c r="L1268" s="13">
        <f>Table1[[#This Row],[rating_count]]*Table1[[#This Row],[actual_price]]</f>
        <v>1600220</v>
      </c>
      <c r="M1268" t="s">
        <v>11024</v>
      </c>
      <c r="N1268" t="s">
        <v>11025</v>
      </c>
      <c r="O1268" t="s">
        <v>11026</v>
      </c>
      <c r="P1268" t="s">
        <v>11027</v>
      </c>
      <c r="Q1268">
        <f t="shared" si="38"/>
        <v>8</v>
      </c>
      <c r="R1268" t="s">
        <v>11028</v>
      </c>
      <c r="S1268" t="s">
        <v>11029</v>
      </c>
    </row>
    <row r="1269" spans="1:19">
      <c r="A1269" t="s">
        <v>11032</v>
      </c>
      <c r="B1269" t="s">
        <v>11033</v>
      </c>
      <c r="C1269" t="str">
        <f>TRIM(LEFT(B1269, FIND(" ",B1269, FIND(" ",B1269, FIND(" ",B1269)+1)+1)))</f>
        <v>Gadgetronics Digital Kitchen</v>
      </c>
      <c r="D1269" t="s">
        <v>8585</v>
      </c>
      <c r="E1269" s="6" t="str">
        <f t="shared" si="39"/>
        <v>Home&amp;Kitchen</v>
      </c>
      <c r="F1269">
        <v>799</v>
      </c>
      <c r="G1269" s="4">
        <v>2999</v>
      </c>
      <c r="H1269" s="4" t="str">
        <f>IF(Table1[[#This Row],[actual_price]]&lt;200, "&lt;₹200", IF(Table1[[#This Row],[actual_price]]&lt;=500, "₹200–₹500", "&gt;₹500"))</f>
        <v>&gt;₹500</v>
      </c>
      <c r="I1269" s="1">
        <v>0.73</v>
      </c>
      <c r="J1269">
        <v>4.5</v>
      </c>
      <c r="K1269" s="4">
        <v>63</v>
      </c>
      <c r="L1269" s="13">
        <f>Table1[[#This Row],[rating_count]]*Table1[[#This Row],[actual_price]]</f>
        <v>188937</v>
      </c>
      <c r="M1269" t="s">
        <v>11034</v>
      </c>
      <c r="N1269" t="s">
        <v>11035</v>
      </c>
      <c r="O1269" t="s">
        <v>11036</v>
      </c>
      <c r="P1269" t="s">
        <v>11037</v>
      </c>
      <c r="Q1269">
        <f t="shared" si="38"/>
        <v>8</v>
      </c>
      <c r="R1269" t="s">
        <v>11038</v>
      </c>
      <c r="S1269" t="s">
        <v>11039</v>
      </c>
    </row>
    <row r="1270" spans="1:19">
      <c r="A1270" t="s">
        <v>11042</v>
      </c>
      <c r="B1270" t="s">
        <v>11043</v>
      </c>
      <c r="C1270" t="str">
        <f>TRIM(LEFT(B1270, FIND(" ",B1270, FIND(" ",B1270, FIND(" ",B1270)+1)+1)))</f>
        <v>HUL Pureit Germkill</v>
      </c>
      <c r="D1270" t="s">
        <v>9633</v>
      </c>
      <c r="E1270" s="6" t="str">
        <f t="shared" si="39"/>
        <v>Home&amp;Kitchen</v>
      </c>
      <c r="F1270">
        <v>980</v>
      </c>
      <c r="G1270" s="4">
        <v>980</v>
      </c>
      <c r="H1270" s="4" t="str">
        <f>IF(Table1[[#This Row],[actual_price]]&lt;200, "&lt;₹200", IF(Table1[[#This Row],[actual_price]]&lt;=500, "₹200–₹500", "&gt;₹500"))</f>
        <v>&gt;₹500</v>
      </c>
      <c r="I1270" s="1">
        <v>0</v>
      </c>
      <c r="J1270">
        <v>4.2</v>
      </c>
      <c r="K1270" s="4">
        <v>4740</v>
      </c>
      <c r="L1270" s="13">
        <f>Table1[[#This Row],[rating_count]]*Table1[[#This Row],[actual_price]]</f>
        <v>4645200</v>
      </c>
      <c r="M1270" t="s">
        <v>11044</v>
      </c>
      <c r="N1270" t="s">
        <v>11045</v>
      </c>
      <c r="O1270" t="s">
        <v>11046</v>
      </c>
      <c r="P1270" t="s">
        <v>11047</v>
      </c>
      <c r="Q1270">
        <f t="shared" si="38"/>
        <v>8</v>
      </c>
      <c r="R1270" t="s">
        <v>11048</v>
      </c>
      <c r="S1270" t="s">
        <v>11049</v>
      </c>
    </row>
    <row r="1271" spans="1:19">
      <c r="A1271" t="s">
        <v>11052</v>
      </c>
      <c r="B1271" t="s">
        <v>11053</v>
      </c>
      <c r="C1271" t="str">
        <f>TRIM(LEFT(B1271, FIND(" ",B1271, FIND(" ",B1271, FIND(" ",B1271)+1)+1)))</f>
        <v>Tom &amp; Jerry</v>
      </c>
      <c r="D1271" t="s">
        <v>8886</v>
      </c>
      <c r="E1271" s="6" t="str">
        <f t="shared" si="39"/>
        <v>Home&amp;Kitchen</v>
      </c>
      <c r="F1271">
        <v>351</v>
      </c>
      <c r="G1271" s="4">
        <v>899</v>
      </c>
      <c r="H1271" s="4" t="str">
        <f>IF(Table1[[#This Row],[actual_price]]&lt;200, "&lt;₹200", IF(Table1[[#This Row],[actual_price]]&lt;=500, "₹200–₹500", "&gt;₹500"))</f>
        <v>&gt;₹500</v>
      </c>
      <c r="I1271" s="1">
        <v>0.61</v>
      </c>
      <c r="J1271">
        <v>3.9</v>
      </c>
      <c r="K1271" s="4">
        <v>296</v>
      </c>
      <c r="L1271" s="13">
        <f>Table1[[#This Row],[rating_count]]*Table1[[#This Row],[actual_price]]</f>
        <v>266104</v>
      </c>
      <c r="M1271" t="s">
        <v>11054</v>
      </c>
      <c r="N1271" t="s">
        <v>11055</v>
      </c>
      <c r="O1271" t="s">
        <v>11056</v>
      </c>
      <c r="P1271" t="s">
        <v>11057</v>
      </c>
      <c r="Q1271">
        <f t="shared" si="38"/>
        <v>8</v>
      </c>
      <c r="R1271" t="s">
        <v>11058</v>
      </c>
      <c r="S1271" t="s">
        <v>11059</v>
      </c>
    </row>
    <row r="1272" spans="1:19">
      <c r="A1272" t="s">
        <v>11062</v>
      </c>
      <c r="B1272" t="s">
        <v>11063</v>
      </c>
      <c r="C1272" t="str">
        <f>TRIM(LEFT(B1272, FIND(" ",B1272, FIND(" ",B1272, FIND(" ",B1272)+1)+1)))</f>
        <v>Ikea Little Loved</v>
      </c>
      <c r="D1272" t="s">
        <v>11064</v>
      </c>
      <c r="E1272" s="6" t="str">
        <f t="shared" si="39"/>
        <v>Home&amp;Kitchen</v>
      </c>
      <c r="F1272">
        <v>229</v>
      </c>
      <c r="G1272" s="4">
        <v>499</v>
      </c>
      <c r="H1272" s="4" t="str">
        <f>IF(Table1[[#This Row],[actual_price]]&lt;200, "&lt;₹200", IF(Table1[[#This Row],[actual_price]]&lt;=500, "₹200–₹500", "&gt;₹500"))</f>
        <v>₹200–₹500</v>
      </c>
      <c r="I1272" s="1">
        <v>0.54</v>
      </c>
      <c r="J1272">
        <v>3.5</v>
      </c>
      <c r="K1272" s="4">
        <v>185</v>
      </c>
      <c r="L1272" s="13">
        <f>Table1[[#This Row],[rating_count]]*Table1[[#This Row],[actual_price]]</f>
        <v>92315</v>
      </c>
      <c r="M1272" t="s">
        <v>11065</v>
      </c>
      <c r="N1272" t="s">
        <v>11066</v>
      </c>
      <c r="O1272" t="s">
        <v>11067</v>
      </c>
      <c r="P1272" t="s">
        <v>11068</v>
      </c>
      <c r="Q1272">
        <f t="shared" si="38"/>
        <v>8</v>
      </c>
      <c r="R1272" t="s">
        <v>11069</v>
      </c>
      <c r="S1272" t="s">
        <v>11070</v>
      </c>
    </row>
    <row r="1273" spans="1:19">
      <c r="A1273" t="s">
        <v>11073</v>
      </c>
      <c r="B1273" t="s">
        <v>11074</v>
      </c>
      <c r="C1273" t="str">
        <f>TRIM(LEFT(B1273, FIND(" ",B1273, FIND(" ",B1273, FIND(" ",B1273)+1)+1)))</f>
        <v>Philips EasySpeed Plus</v>
      </c>
      <c r="D1273" t="s">
        <v>8897</v>
      </c>
      <c r="E1273" s="6" t="str">
        <f t="shared" si="39"/>
        <v>Home&amp;Kitchen</v>
      </c>
      <c r="F1273" s="2">
        <v>3349</v>
      </c>
      <c r="G1273" s="4">
        <v>3995</v>
      </c>
      <c r="H1273" s="4" t="str">
        <f>IF(Table1[[#This Row],[actual_price]]&lt;200, "&lt;₹200", IF(Table1[[#This Row],[actual_price]]&lt;=500, "₹200–₹500", "&gt;₹500"))</f>
        <v>&gt;₹500</v>
      </c>
      <c r="I1273" s="1">
        <v>0.16</v>
      </c>
      <c r="J1273">
        <v>4.3</v>
      </c>
      <c r="K1273" s="4">
        <v>1954</v>
      </c>
      <c r="L1273" s="13">
        <f>Table1[[#This Row],[rating_count]]*Table1[[#This Row],[actual_price]]</f>
        <v>7806230</v>
      </c>
      <c r="M1273" t="s">
        <v>11075</v>
      </c>
      <c r="N1273" t="s">
        <v>11076</v>
      </c>
      <c r="O1273" t="s">
        <v>11077</v>
      </c>
      <c r="P1273" t="s">
        <v>11078</v>
      </c>
      <c r="Q1273">
        <f t="shared" si="38"/>
        <v>8</v>
      </c>
      <c r="R1273" t="s">
        <v>11079</v>
      </c>
      <c r="S1273" t="s">
        <v>11080</v>
      </c>
    </row>
    <row r="1274" spans="1:19">
      <c r="A1274" t="s">
        <v>11083</v>
      </c>
      <c r="B1274" t="s">
        <v>11084</v>
      </c>
      <c r="C1274" t="str">
        <f>TRIM(LEFT(B1274, FIND(" ",B1274, FIND(" ",B1274, FIND(" ",B1274)+1)+1)))</f>
        <v>Bajaj New Shakti</v>
      </c>
      <c r="D1274" t="s">
        <v>8773</v>
      </c>
      <c r="E1274" s="6" t="str">
        <f t="shared" si="39"/>
        <v>Home&amp;Kitchen</v>
      </c>
      <c r="F1274" s="2">
        <v>5499</v>
      </c>
      <c r="G1274" s="4">
        <v>11500</v>
      </c>
      <c r="H1274" s="4" t="str">
        <f>IF(Table1[[#This Row],[actual_price]]&lt;200, "&lt;₹200", IF(Table1[[#This Row],[actual_price]]&lt;=500, "₹200–₹500", "&gt;₹500"))</f>
        <v>&gt;₹500</v>
      </c>
      <c r="I1274" s="1">
        <v>0.52</v>
      </c>
      <c r="J1274">
        <v>3.9</v>
      </c>
      <c r="K1274" s="4">
        <v>959</v>
      </c>
      <c r="L1274" s="13">
        <f>Table1[[#This Row],[rating_count]]*Table1[[#This Row],[actual_price]]</f>
        <v>11028500</v>
      </c>
      <c r="M1274" t="s">
        <v>11085</v>
      </c>
      <c r="N1274" t="s">
        <v>11086</v>
      </c>
      <c r="O1274" t="s">
        <v>11087</v>
      </c>
      <c r="P1274" t="s">
        <v>11088</v>
      </c>
      <c r="Q1274">
        <f t="shared" si="38"/>
        <v>8</v>
      </c>
      <c r="R1274" t="s">
        <v>11089</v>
      </c>
      <c r="S1274" t="s">
        <v>11090</v>
      </c>
    </row>
    <row r="1275" spans="1:19">
      <c r="A1275" t="s">
        <v>11093</v>
      </c>
      <c r="B1275" t="s">
        <v>11094</v>
      </c>
      <c r="C1275" t="str">
        <f>TRIM(LEFT(B1275, FIND(" ",B1275, FIND(" ",B1275, FIND(" ",B1275)+1)+1)))</f>
        <v>House of Quirk</v>
      </c>
      <c r="D1275" t="s">
        <v>8574</v>
      </c>
      <c r="E1275" s="6" t="str">
        <f t="shared" si="39"/>
        <v>Home&amp;Kitchen</v>
      </c>
      <c r="F1275">
        <v>299</v>
      </c>
      <c r="G1275" s="4">
        <v>499</v>
      </c>
      <c r="H1275" s="4" t="str">
        <f>IF(Table1[[#This Row],[actual_price]]&lt;200, "&lt;₹200", IF(Table1[[#This Row],[actual_price]]&lt;=500, "₹200–₹500", "&gt;₹500"))</f>
        <v>₹200–₹500</v>
      </c>
      <c r="I1275" s="1">
        <v>0.4</v>
      </c>
      <c r="J1275">
        <v>3.9</v>
      </c>
      <c r="K1275" s="4">
        <v>1015</v>
      </c>
      <c r="L1275" s="13">
        <f>Table1[[#This Row],[rating_count]]*Table1[[#This Row],[actual_price]]</f>
        <v>506485</v>
      </c>
      <c r="M1275" t="s">
        <v>11095</v>
      </c>
      <c r="N1275" t="s">
        <v>11096</v>
      </c>
      <c r="O1275" t="s">
        <v>11097</v>
      </c>
      <c r="P1275" t="s">
        <v>11098</v>
      </c>
      <c r="Q1275">
        <f t="shared" si="38"/>
        <v>8</v>
      </c>
      <c r="R1275" t="s">
        <v>11099</v>
      </c>
      <c r="S1275" t="s">
        <v>11100</v>
      </c>
    </row>
    <row r="1276" spans="1:19">
      <c r="A1276" t="s">
        <v>11103</v>
      </c>
      <c r="B1276" t="s">
        <v>11104</v>
      </c>
      <c r="C1276" t="str">
        <f>TRIM(LEFT(B1276, FIND(" ",B1276, FIND(" ",B1276, FIND(" ",B1276)+1)+1)))</f>
        <v>Allin Exporters J66</v>
      </c>
      <c r="D1276" t="s">
        <v>11105</v>
      </c>
      <c r="E1276" s="6" t="str">
        <f t="shared" si="39"/>
        <v>Home&amp;Kitchen</v>
      </c>
      <c r="F1276" s="2">
        <v>2249</v>
      </c>
      <c r="G1276" s="4">
        <v>3550</v>
      </c>
      <c r="H1276" s="4" t="str">
        <f>IF(Table1[[#This Row],[actual_price]]&lt;200, "&lt;₹200", IF(Table1[[#This Row],[actual_price]]&lt;=500, "₹200–₹500", "&gt;₹500"))</f>
        <v>&gt;₹500</v>
      </c>
      <c r="I1276" s="1">
        <v>0.37</v>
      </c>
      <c r="J1276">
        <v>4</v>
      </c>
      <c r="K1276" s="4">
        <v>3973</v>
      </c>
      <c r="L1276" s="13">
        <f>Table1[[#This Row],[rating_count]]*Table1[[#This Row],[actual_price]]</f>
        <v>14104150</v>
      </c>
      <c r="M1276" t="s">
        <v>11106</v>
      </c>
      <c r="N1276" t="s">
        <v>11107</v>
      </c>
      <c r="O1276" t="s">
        <v>11108</v>
      </c>
      <c r="P1276" t="s">
        <v>11109</v>
      </c>
      <c r="Q1276">
        <f t="shared" si="38"/>
        <v>8</v>
      </c>
      <c r="R1276" t="s">
        <v>11110</v>
      </c>
      <c r="S1276" t="s">
        <v>11111</v>
      </c>
    </row>
    <row r="1277" spans="1:19">
      <c r="A1277" t="s">
        <v>11114</v>
      </c>
      <c r="B1277" t="s">
        <v>11115</v>
      </c>
      <c r="C1277" t="str">
        <f>TRIM(LEFT(B1277, FIND(" ",B1277, FIND(" ",B1277, FIND(" ",B1277)+1)+1)))</f>
        <v>Multifunctional 2 in</v>
      </c>
      <c r="D1277" t="s">
        <v>9030</v>
      </c>
      <c r="E1277" s="6" t="str">
        <f t="shared" si="39"/>
        <v>Home&amp;Kitchen</v>
      </c>
      <c r="F1277">
        <v>699</v>
      </c>
      <c r="G1277" s="4">
        <v>1599</v>
      </c>
      <c r="H1277" s="4" t="str">
        <f>IF(Table1[[#This Row],[actual_price]]&lt;200, "&lt;₹200", IF(Table1[[#This Row],[actual_price]]&lt;=500, "₹200–₹500", "&gt;₹500"))</f>
        <v>&gt;₹500</v>
      </c>
      <c r="I1277" s="1">
        <v>0.56000000000000005</v>
      </c>
      <c r="J1277">
        <v>4.7</v>
      </c>
      <c r="K1277" s="4">
        <v>2300</v>
      </c>
      <c r="L1277" s="13">
        <f>Table1[[#This Row],[rating_count]]*Table1[[#This Row],[actual_price]]</f>
        <v>3677700</v>
      </c>
      <c r="M1277" t="s">
        <v>11116</v>
      </c>
      <c r="N1277" t="s">
        <v>11117</v>
      </c>
      <c r="O1277" t="s">
        <v>11118</v>
      </c>
      <c r="P1277" t="s">
        <v>11119</v>
      </c>
      <c r="Q1277">
        <f t="shared" si="38"/>
        <v>8</v>
      </c>
      <c r="R1277" t="s">
        <v>11120</v>
      </c>
      <c r="S1277" t="s">
        <v>11121</v>
      </c>
    </row>
    <row r="1278" spans="1:19">
      <c r="A1278" t="s">
        <v>11124</v>
      </c>
      <c r="B1278" t="s">
        <v>11125</v>
      </c>
      <c r="C1278" t="str">
        <f>TRIM(LEFT(B1278, FIND(" ",B1278, FIND(" ",B1278, FIND(" ",B1278)+1)+1)))</f>
        <v>Maharaja Whiteline Nano</v>
      </c>
      <c r="D1278" t="s">
        <v>8552</v>
      </c>
      <c r="E1278" s="6" t="str">
        <f t="shared" si="39"/>
        <v>Home&amp;Kitchen</v>
      </c>
      <c r="F1278" s="2">
        <v>1235</v>
      </c>
      <c r="G1278" s="4">
        <v>1499</v>
      </c>
      <c r="H1278" s="4" t="str">
        <f>IF(Table1[[#This Row],[actual_price]]&lt;200, "&lt;₹200", IF(Table1[[#This Row],[actual_price]]&lt;=500, "₹200–₹500", "&gt;₹500"))</f>
        <v>&gt;₹500</v>
      </c>
      <c r="I1278" s="1">
        <v>0.18</v>
      </c>
      <c r="J1278">
        <v>4.0999999999999996</v>
      </c>
      <c r="K1278" s="4">
        <v>203</v>
      </c>
      <c r="L1278" s="13">
        <f>Table1[[#This Row],[rating_count]]*Table1[[#This Row],[actual_price]]</f>
        <v>304297</v>
      </c>
      <c r="M1278" t="s">
        <v>11126</v>
      </c>
      <c r="N1278" t="s">
        <v>11127</v>
      </c>
      <c r="O1278" t="s">
        <v>11128</v>
      </c>
      <c r="P1278" t="s">
        <v>11129</v>
      </c>
      <c r="Q1278">
        <f t="shared" si="38"/>
        <v>8</v>
      </c>
      <c r="R1278" t="s">
        <v>11130</v>
      </c>
      <c r="S1278" t="s">
        <v>11131</v>
      </c>
    </row>
    <row r="1279" spans="1:19">
      <c r="A1279" t="s">
        <v>11134</v>
      </c>
      <c r="B1279" t="s">
        <v>11135</v>
      </c>
      <c r="C1279" t="str">
        <f>TRIM(LEFT(B1279, FIND(" ",B1279, FIND(" ",B1279, FIND(" ",B1279)+1)+1)))</f>
        <v>KENT Electric Chopper-B</v>
      </c>
      <c r="D1279" t="s">
        <v>9192</v>
      </c>
      <c r="E1279" s="6" t="str">
        <f t="shared" si="39"/>
        <v>Home&amp;Kitchen</v>
      </c>
      <c r="F1279" s="2">
        <v>1349</v>
      </c>
      <c r="G1279" s="4">
        <v>2999</v>
      </c>
      <c r="H1279" s="4" t="str">
        <f>IF(Table1[[#This Row],[actual_price]]&lt;200, "&lt;₹200", IF(Table1[[#This Row],[actual_price]]&lt;=500, "₹200–₹500", "&gt;₹500"))</f>
        <v>&gt;₹500</v>
      </c>
      <c r="I1279" s="1">
        <v>0.55000000000000004</v>
      </c>
      <c r="J1279">
        <v>3.8</v>
      </c>
      <c r="K1279" s="4">
        <v>441</v>
      </c>
      <c r="L1279" s="13">
        <f>Table1[[#This Row],[rating_count]]*Table1[[#This Row],[actual_price]]</f>
        <v>1322559</v>
      </c>
      <c r="M1279" t="s">
        <v>11136</v>
      </c>
      <c r="N1279" t="s">
        <v>11137</v>
      </c>
      <c r="O1279" t="s">
        <v>11138</v>
      </c>
      <c r="P1279" t="s">
        <v>11139</v>
      </c>
      <c r="Q1279">
        <f t="shared" si="38"/>
        <v>8</v>
      </c>
      <c r="R1279" t="s">
        <v>11140</v>
      </c>
      <c r="S1279" t="s">
        <v>11141</v>
      </c>
    </row>
    <row r="1280" spans="1:19">
      <c r="A1280" t="s">
        <v>11144</v>
      </c>
      <c r="B1280" t="s">
        <v>11145</v>
      </c>
      <c r="C1280" t="str">
        <f>TRIM(LEFT(B1280, FIND(" ",B1280, FIND(" ",B1280, FIND(" ",B1280)+1)+1)))</f>
        <v>Crompton Amica 15-L</v>
      </c>
      <c r="D1280" t="s">
        <v>8773</v>
      </c>
      <c r="E1280" s="6" t="str">
        <f t="shared" si="39"/>
        <v>Home&amp;Kitchen</v>
      </c>
      <c r="F1280" s="2">
        <v>6800</v>
      </c>
      <c r="G1280" s="4">
        <v>11500</v>
      </c>
      <c r="H1280" s="4" t="str">
        <f>IF(Table1[[#This Row],[actual_price]]&lt;200, "&lt;₹200", IF(Table1[[#This Row],[actual_price]]&lt;=500, "₹200–₹500", "&gt;₹500"))</f>
        <v>&gt;₹500</v>
      </c>
      <c r="I1280" s="1">
        <v>0.41</v>
      </c>
      <c r="J1280">
        <v>4.0999999999999996</v>
      </c>
      <c r="K1280" s="4">
        <v>10308</v>
      </c>
      <c r="L1280" s="13">
        <f>Table1[[#This Row],[rating_count]]*Table1[[#This Row],[actual_price]]</f>
        <v>118542000</v>
      </c>
      <c r="M1280" t="s">
        <v>11146</v>
      </c>
      <c r="N1280" t="s">
        <v>11147</v>
      </c>
      <c r="O1280" t="s">
        <v>11148</v>
      </c>
      <c r="P1280" t="s">
        <v>11149</v>
      </c>
      <c r="Q1280">
        <f t="shared" si="38"/>
        <v>8</v>
      </c>
      <c r="R1280" t="s">
        <v>11150</v>
      </c>
      <c r="S1280" t="s">
        <v>11151</v>
      </c>
    </row>
    <row r="1281" spans="1:19">
      <c r="A1281" t="s">
        <v>11154</v>
      </c>
      <c r="B1281" t="s">
        <v>11155</v>
      </c>
      <c r="C1281" t="str">
        <f>TRIM(LEFT(B1281, FIND(" ",B1281, FIND(" ",B1281, FIND(" ",B1281)+1)+1)))</f>
        <v>Eureka Forbes car</v>
      </c>
      <c r="D1281" t="s">
        <v>8969</v>
      </c>
      <c r="E1281" s="6" t="str">
        <f t="shared" si="39"/>
        <v>Home&amp;Kitchen</v>
      </c>
      <c r="F1281" s="2">
        <v>2099</v>
      </c>
      <c r="G1281" s="4">
        <v>2499</v>
      </c>
      <c r="H1281" s="4" t="str">
        <f>IF(Table1[[#This Row],[actual_price]]&lt;200, "&lt;₹200", IF(Table1[[#This Row],[actual_price]]&lt;=500, "₹200–₹500", "&gt;₹500"))</f>
        <v>&gt;₹500</v>
      </c>
      <c r="I1281" s="1">
        <v>0.16</v>
      </c>
      <c r="J1281" t="s">
        <v>11156</v>
      </c>
      <c r="K1281" s="4">
        <v>992</v>
      </c>
      <c r="L1281" s="13">
        <f>Table1[[#This Row],[rating_count]]*Table1[[#This Row],[actual_price]]</f>
        <v>2479008</v>
      </c>
      <c r="M1281" t="s">
        <v>11157</v>
      </c>
      <c r="N1281" t="s">
        <v>11158</v>
      </c>
      <c r="O1281" t="s">
        <v>11159</v>
      </c>
      <c r="P1281" t="s">
        <v>11160</v>
      </c>
      <c r="Q1281">
        <f t="shared" si="38"/>
        <v>8</v>
      </c>
      <c r="R1281" t="s">
        <v>11161</v>
      </c>
      <c r="S1281" t="s">
        <v>11162</v>
      </c>
    </row>
    <row r="1282" spans="1:19">
      <c r="A1282" t="s">
        <v>11165</v>
      </c>
      <c r="B1282" t="s">
        <v>11166</v>
      </c>
      <c r="C1282" t="str">
        <f>TRIM(LEFT(B1282, FIND(" ",B1282, FIND(" ",B1282, FIND(" ",B1282)+1)+1)))</f>
        <v>KENT 16025 Sandwich</v>
      </c>
      <c r="D1282" t="s">
        <v>9061</v>
      </c>
      <c r="E1282" s="6" t="str">
        <f t="shared" si="39"/>
        <v>Home&amp;Kitchen</v>
      </c>
      <c r="F1282" s="2">
        <v>1699</v>
      </c>
      <c r="G1282" s="4">
        <v>1975</v>
      </c>
      <c r="H1282" s="4" t="str">
        <f>IF(Table1[[#This Row],[actual_price]]&lt;200, "&lt;₹200", IF(Table1[[#This Row],[actual_price]]&lt;=500, "₹200–₹500", "&gt;₹500"))</f>
        <v>&gt;₹500</v>
      </c>
      <c r="I1282" s="1">
        <v>0.14000000000000001</v>
      </c>
      <c r="J1282">
        <v>4.0999999999999996</v>
      </c>
      <c r="K1282" s="4">
        <v>4716</v>
      </c>
      <c r="L1282" s="13">
        <f>Table1[[#This Row],[rating_count]]*Table1[[#This Row],[actual_price]]</f>
        <v>9314100</v>
      </c>
      <c r="M1282" t="s">
        <v>11167</v>
      </c>
      <c r="N1282" t="s">
        <v>11168</v>
      </c>
      <c r="O1282" t="s">
        <v>11169</v>
      </c>
      <c r="P1282" t="s">
        <v>11170</v>
      </c>
      <c r="Q1282">
        <f t="shared" ref="Q1282:Q1345" si="40">IF(P1282="",0,LEN(O1282)-LEN(SUBSTITUTE(O1282,",",""))+1)</f>
        <v>8</v>
      </c>
      <c r="R1282" t="s">
        <v>11171</v>
      </c>
      <c r="S1282" t="s">
        <v>11172</v>
      </c>
    </row>
    <row r="1283" spans="1:19">
      <c r="A1283" t="s">
        <v>11175</v>
      </c>
      <c r="B1283" t="s">
        <v>11176</v>
      </c>
      <c r="C1283" t="str">
        <f>TRIM(LEFT(B1283, FIND(" ",B1283, FIND(" ",B1283, FIND(" ",B1283)+1)+1)))</f>
        <v>Candes Gloster All</v>
      </c>
      <c r="D1283" t="s">
        <v>8563</v>
      </c>
      <c r="E1283" s="6" t="str">
        <f t="shared" ref="E1283:E1346" si="41">LEFT(D1283, FIND("|", D1283 &amp; "|") - 1)</f>
        <v>Home&amp;Kitchen</v>
      </c>
      <c r="F1283" s="2">
        <v>1069</v>
      </c>
      <c r="G1283" s="4">
        <v>1699</v>
      </c>
      <c r="H1283" s="4" t="str">
        <f>IF(Table1[[#This Row],[actual_price]]&lt;200, "&lt;₹200", IF(Table1[[#This Row],[actual_price]]&lt;=500, "₹200–₹500", "&gt;₹500"))</f>
        <v>&gt;₹500</v>
      </c>
      <c r="I1283" s="1">
        <v>0.37</v>
      </c>
      <c r="J1283">
        <v>3.9</v>
      </c>
      <c r="K1283" s="4">
        <v>313</v>
      </c>
      <c r="L1283" s="13">
        <f>Table1[[#This Row],[rating_count]]*Table1[[#This Row],[actual_price]]</f>
        <v>531787</v>
      </c>
      <c r="M1283" t="s">
        <v>11177</v>
      </c>
      <c r="N1283" t="s">
        <v>11178</v>
      </c>
      <c r="O1283" t="s">
        <v>11179</v>
      </c>
      <c r="P1283" t="s">
        <v>11180</v>
      </c>
      <c r="Q1283">
        <f t="shared" si="40"/>
        <v>8</v>
      </c>
      <c r="R1283" t="s">
        <v>11181</v>
      </c>
      <c r="S1283" t="s">
        <v>11182</v>
      </c>
    </row>
    <row r="1284" spans="1:19">
      <c r="A1284" t="s">
        <v>11185</v>
      </c>
      <c r="B1284" t="s">
        <v>11186</v>
      </c>
      <c r="C1284" t="str">
        <f>TRIM(LEFT(B1284, FIND(" ",B1284, FIND(" ",B1284, FIND(" ",B1284)+1)+1)))</f>
        <v>Inalsa Electric Fan</v>
      </c>
      <c r="D1284" t="s">
        <v>8563</v>
      </c>
      <c r="E1284" s="6" t="str">
        <f t="shared" si="41"/>
        <v>Home&amp;Kitchen</v>
      </c>
      <c r="F1284" s="2">
        <v>1349</v>
      </c>
      <c r="G1284" s="4">
        <v>2495</v>
      </c>
      <c r="H1284" s="4" t="str">
        <f>IF(Table1[[#This Row],[actual_price]]&lt;200, "&lt;₹200", IF(Table1[[#This Row],[actual_price]]&lt;=500, "₹200–₹500", "&gt;₹500"))</f>
        <v>&gt;₹500</v>
      </c>
      <c r="I1284" s="1">
        <v>0.46</v>
      </c>
      <c r="J1284">
        <v>3.8</v>
      </c>
      <c r="K1284" s="4">
        <v>166</v>
      </c>
      <c r="L1284" s="13">
        <f>Table1[[#This Row],[rating_count]]*Table1[[#This Row],[actual_price]]</f>
        <v>414170</v>
      </c>
      <c r="M1284" t="s">
        <v>11187</v>
      </c>
      <c r="N1284" t="s">
        <v>11188</v>
      </c>
      <c r="O1284" t="s">
        <v>11189</v>
      </c>
      <c r="P1284" t="s">
        <v>11190</v>
      </c>
      <c r="Q1284">
        <f t="shared" si="40"/>
        <v>8</v>
      </c>
      <c r="R1284" t="s">
        <v>11191</v>
      </c>
      <c r="S1284" t="s">
        <v>11192</v>
      </c>
    </row>
    <row r="1285" spans="1:19">
      <c r="A1285" t="s">
        <v>11195</v>
      </c>
      <c r="B1285" t="s">
        <v>11196</v>
      </c>
      <c r="C1285" t="str">
        <f>TRIM(LEFT(B1285, FIND(" ",B1285, FIND(" ",B1285, FIND(" ",B1285)+1)+1)))</f>
        <v>Havells Zella Flap</v>
      </c>
      <c r="D1285" t="s">
        <v>8844</v>
      </c>
      <c r="E1285" s="6" t="str">
        <f t="shared" si="41"/>
        <v>Home&amp;Kitchen</v>
      </c>
      <c r="F1285" s="2">
        <v>1499</v>
      </c>
      <c r="G1285" s="4">
        <v>3500</v>
      </c>
      <c r="H1285" s="4" t="str">
        <f>IF(Table1[[#This Row],[actual_price]]&lt;200, "&lt;₹200", IF(Table1[[#This Row],[actual_price]]&lt;=500, "₹200–₹500", "&gt;₹500"))</f>
        <v>&gt;₹500</v>
      </c>
      <c r="I1285" s="1">
        <v>0.56999999999999995</v>
      </c>
      <c r="J1285">
        <v>4.0999999999999996</v>
      </c>
      <c r="K1285" s="4">
        <v>303</v>
      </c>
      <c r="L1285" s="13">
        <f>Table1[[#This Row],[rating_count]]*Table1[[#This Row],[actual_price]]</f>
        <v>1060500</v>
      </c>
      <c r="M1285" t="s">
        <v>11197</v>
      </c>
      <c r="N1285" t="s">
        <v>11198</v>
      </c>
      <c r="O1285" t="s">
        <v>11199</v>
      </c>
      <c r="P1285" t="s">
        <v>11200</v>
      </c>
      <c r="Q1285">
        <f t="shared" si="40"/>
        <v>8</v>
      </c>
      <c r="R1285" t="s">
        <v>11201</v>
      </c>
      <c r="S1285" t="s">
        <v>11202</v>
      </c>
    </row>
    <row r="1286" spans="1:19">
      <c r="A1286" t="s">
        <v>11205</v>
      </c>
      <c r="B1286" t="s">
        <v>11206</v>
      </c>
      <c r="C1286" t="str">
        <f>TRIM(LEFT(B1286, FIND(" ",B1286, FIND(" ",B1286, FIND(" ",B1286)+1)+1)))</f>
        <v>iBELL SM1301 3-in-1</v>
      </c>
      <c r="D1286" t="s">
        <v>9061</v>
      </c>
      <c r="E1286" s="6" t="str">
        <f t="shared" si="41"/>
        <v>Home&amp;Kitchen</v>
      </c>
      <c r="F1286" s="2">
        <v>2092</v>
      </c>
      <c r="G1286" s="4">
        <v>4600</v>
      </c>
      <c r="H1286" s="4" t="str">
        <f>IF(Table1[[#This Row],[actual_price]]&lt;200, "&lt;₹200", IF(Table1[[#This Row],[actual_price]]&lt;=500, "₹200–₹500", "&gt;₹500"))</f>
        <v>&gt;₹500</v>
      </c>
      <c r="I1286" s="1">
        <v>0.55000000000000004</v>
      </c>
      <c r="J1286">
        <v>4.3</v>
      </c>
      <c r="K1286" s="4">
        <v>562</v>
      </c>
      <c r="L1286" s="13">
        <f>Table1[[#This Row],[rating_count]]*Table1[[#This Row],[actual_price]]</f>
        <v>2585200</v>
      </c>
      <c r="M1286" t="s">
        <v>11207</v>
      </c>
      <c r="N1286" t="s">
        <v>11208</v>
      </c>
      <c r="O1286" t="s">
        <v>11209</v>
      </c>
      <c r="P1286" t="s">
        <v>11210</v>
      </c>
      <c r="Q1286">
        <f t="shared" si="40"/>
        <v>8</v>
      </c>
      <c r="R1286" t="s">
        <v>11211</v>
      </c>
      <c r="S1286" t="s">
        <v>11212</v>
      </c>
    </row>
    <row r="1287" spans="1:19">
      <c r="A1287" t="s">
        <v>11215</v>
      </c>
      <c r="B1287" t="s">
        <v>11216</v>
      </c>
      <c r="C1287" t="str">
        <f>TRIM(LEFT(B1287, FIND(" ",B1287, FIND(" ",B1287, FIND(" ",B1287)+1)+1)))</f>
        <v>Inalsa Vacuum Cleaner</v>
      </c>
      <c r="D1287" t="s">
        <v>9944</v>
      </c>
      <c r="E1287" s="6" t="str">
        <f t="shared" si="41"/>
        <v>Home&amp;Kitchen</v>
      </c>
      <c r="F1287" s="2">
        <v>3859</v>
      </c>
      <c r="G1287" s="4">
        <v>10295</v>
      </c>
      <c r="H1287" s="4" t="str">
        <f>IF(Table1[[#This Row],[actual_price]]&lt;200, "&lt;₹200", IF(Table1[[#This Row],[actual_price]]&lt;=500, "₹200–₹500", "&gt;₹500"))</f>
        <v>&gt;₹500</v>
      </c>
      <c r="I1287" s="1">
        <v>0.63</v>
      </c>
      <c r="J1287">
        <v>3.9</v>
      </c>
      <c r="K1287" s="4">
        <v>8095</v>
      </c>
      <c r="L1287" s="13">
        <f>Table1[[#This Row],[rating_count]]*Table1[[#This Row],[actual_price]]</f>
        <v>83338025</v>
      </c>
      <c r="M1287" t="s">
        <v>11217</v>
      </c>
      <c r="N1287" t="s">
        <v>11218</v>
      </c>
      <c r="O1287" t="s">
        <v>11219</v>
      </c>
      <c r="P1287" t="s">
        <v>11220</v>
      </c>
      <c r="Q1287">
        <f t="shared" si="40"/>
        <v>8</v>
      </c>
      <c r="R1287" t="s">
        <v>11221</v>
      </c>
      <c r="S1287" t="s">
        <v>11222</v>
      </c>
    </row>
    <row r="1288" spans="1:19">
      <c r="A1288" t="s">
        <v>11225</v>
      </c>
      <c r="B1288" t="s">
        <v>11226</v>
      </c>
      <c r="C1288" t="str">
        <f>TRIM(LEFT(B1288, FIND(" ",B1288, FIND(" ",B1288, FIND(" ",B1288)+1)+1)))</f>
        <v>MR. BRAND Portable</v>
      </c>
      <c r="D1288" t="s">
        <v>8938</v>
      </c>
      <c r="E1288" s="6" t="str">
        <f t="shared" si="41"/>
        <v>Home&amp;Kitchen</v>
      </c>
      <c r="F1288">
        <v>499</v>
      </c>
      <c r="G1288" s="4">
        <v>2199</v>
      </c>
      <c r="H1288" s="4" t="str">
        <f>IF(Table1[[#This Row],[actual_price]]&lt;200, "&lt;₹200", IF(Table1[[#This Row],[actual_price]]&lt;=500, "₹200–₹500", "&gt;₹500"))</f>
        <v>&gt;₹500</v>
      </c>
      <c r="I1288" s="1">
        <v>0.77</v>
      </c>
      <c r="J1288">
        <v>2.8</v>
      </c>
      <c r="K1288" s="4">
        <v>109</v>
      </c>
      <c r="L1288" s="13">
        <f>Table1[[#This Row],[rating_count]]*Table1[[#This Row],[actual_price]]</f>
        <v>239691</v>
      </c>
      <c r="M1288" t="s">
        <v>11227</v>
      </c>
      <c r="N1288" t="s">
        <v>11228</v>
      </c>
      <c r="O1288" t="s">
        <v>11229</v>
      </c>
      <c r="P1288" t="s">
        <v>11230</v>
      </c>
      <c r="Q1288">
        <f t="shared" si="40"/>
        <v>8</v>
      </c>
      <c r="R1288" t="s">
        <v>11231</v>
      </c>
      <c r="S1288" t="s">
        <v>11232</v>
      </c>
    </row>
    <row r="1289" spans="1:19">
      <c r="A1289" t="s">
        <v>11235</v>
      </c>
      <c r="B1289" t="s">
        <v>11236</v>
      </c>
      <c r="C1289" t="str">
        <f>TRIM(LEFT(B1289, FIND(" ",B1289, FIND(" ",B1289, FIND(" ",B1289)+1)+1)))</f>
        <v>Crompton Hill Briz</v>
      </c>
      <c r="D1289" t="s">
        <v>9295</v>
      </c>
      <c r="E1289" s="6" t="str">
        <f t="shared" si="41"/>
        <v>Home&amp;Kitchen</v>
      </c>
      <c r="F1289" s="2">
        <v>1804</v>
      </c>
      <c r="G1289" s="4">
        <v>2380</v>
      </c>
      <c r="H1289" s="4" t="str">
        <f>IF(Table1[[#This Row],[actual_price]]&lt;200, "&lt;₹200", IF(Table1[[#This Row],[actual_price]]&lt;=500, "₹200–₹500", "&gt;₹500"))</f>
        <v>&gt;₹500</v>
      </c>
      <c r="I1289" s="1">
        <v>0.24</v>
      </c>
      <c r="J1289">
        <v>4</v>
      </c>
      <c r="K1289" s="4">
        <v>15382</v>
      </c>
      <c r="L1289" s="13">
        <f>Table1[[#This Row],[rating_count]]*Table1[[#This Row],[actual_price]]</f>
        <v>36609160</v>
      </c>
      <c r="M1289" t="s">
        <v>11237</v>
      </c>
      <c r="N1289" t="s">
        <v>11238</v>
      </c>
      <c r="O1289" t="s">
        <v>11239</v>
      </c>
      <c r="P1289" t="s">
        <v>11240</v>
      </c>
      <c r="Q1289">
        <f t="shared" si="40"/>
        <v>8</v>
      </c>
      <c r="R1289" t="s">
        <v>11241</v>
      </c>
      <c r="S1289" t="s">
        <v>11242</v>
      </c>
    </row>
    <row r="1290" spans="1:19">
      <c r="A1290" t="s">
        <v>11245</v>
      </c>
      <c r="B1290" t="s">
        <v>11246</v>
      </c>
      <c r="C1290" t="str">
        <f>TRIM(LEFT(B1290, FIND(" ",B1290, FIND(" ",B1290, FIND(" ",B1290)+1)+1)))</f>
        <v>Sujata Powermatic Plus,</v>
      </c>
      <c r="D1290" t="s">
        <v>8938</v>
      </c>
      <c r="E1290" s="6" t="str">
        <f t="shared" si="41"/>
        <v>Home&amp;Kitchen</v>
      </c>
      <c r="F1290" s="2">
        <v>6525</v>
      </c>
      <c r="G1290" s="4">
        <v>8820</v>
      </c>
      <c r="H1290" s="4" t="str">
        <f>IF(Table1[[#This Row],[actual_price]]&lt;200, "&lt;₹200", IF(Table1[[#This Row],[actual_price]]&lt;=500, "₹200–₹500", "&gt;₹500"))</f>
        <v>&gt;₹500</v>
      </c>
      <c r="I1290" s="1">
        <v>0.26</v>
      </c>
      <c r="J1290">
        <v>4.5</v>
      </c>
      <c r="K1290" s="4">
        <v>5137</v>
      </c>
      <c r="L1290" s="13">
        <f>Table1[[#This Row],[rating_count]]*Table1[[#This Row],[actual_price]]</f>
        <v>45308340</v>
      </c>
      <c r="M1290" t="s">
        <v>11247</v>
      </c>
      <c r="N1290" t="s">
        <v>11248</v>
      </c>
      <c r="O1290" t="s">
        <v>11249</v>
      </c>
      <c r="P1290" t="s">
        <v>11250</v>
      </c>
      <c r="Q1290">
        <f t="shared" si="40"/>
        <v>8</v>
      </c>
      <c r="R1290" t="s">
        <v>11251</v>
      </c>
      <c r="S1290" t="s">
        <v>11252</v>
      </c>
    </row>
    <row r="1291" spans="1:19">
      <c r="A1291" t="s">
        <v>11255</v>
      </c>
      <c r="B1291" t="s">
        <v>11256</v>
      </c>
      <c r="C1291" t="str">
        <f>TRIM(LEFT(B1291, FIND(" ",B1291, FIND(" ",B1291, FIND(" ",B1291)+1)+1)))</f>
        <v>Aquadpure Copper +</v>
      </c>
      <c r="D1291" t="s">
        <v>10094</v>
      </c>
      <c r="E1291" s="6" t="str">
        <f t="shared" si="41"/>
        <v>Home&amp;Kitchen</v>
      </c>
      <c r="F1291" s="2">
        <v>4999</v>
      </c>
      <c r="G1291" s="4">
        <v>24999</v>
      </c>
      <c r="H1291" s="4" t="str">
        <f>IF(Table1[[#This Row],[actual_price]]&lt;200, "&lt;₹200", IF(Table1[[#This Row],[actual_price]]&lt;=500, "₹200–₹500", "&gt;₹500"))</f>
        <v>&gt;₹500</v>
      </c>
      <c r="I1291" s="1">
        <v>0.8</v>
      </c>
      <c r="J1291">
        <v>4.5999999999999996</v>
      </c>
      <c r="K1291" s="4">
        <v>124</v>
      </c>
      <c r="L1291" s="13">
        <f>Table1[[#This Row],[rating_count]]*Table1[[#This Row],[actual_price]]</f>
        <v>3099876</v>
      </c>
      <c r="M1291" t="s">
        <v>11257</v>
      </c>
      <c r="N1291" t="s">
        <v>11258</v>
      </c>
      <c r="O1291" t="s">
        <v>11259</v>
      </c>
      <c r="P1291" t="s">
        <v>11260</v>
      </c>
      <c r="Q1291">
        <f t="shared" si="40"/>
        <v>8</v>
      </c>
      <c r="R1291" t="s">
        <v>11261</v>
      </c>
      <c r="S1291" t="s">
        <v>11262</v>
      </c>
    </row>
    <row r="1292" spans="1:19">
      <c r="A1292" t="s">
        <v>11265</v>
      </c>
      <c r="B1292" t="s">
        <v>11266</v>
      </c>
      <c r="C1292" t="str">
        <f>TRIM(LEFT(B1292, FIND(" ",B1292, FIND(" ",B1292, FIND(" ",B1292)+1)+1)))</f>
        <v>Amazon Basics 650</v>
      </c>
      <c r="D1292" t="s">
        <v>9612</v>
      </c>
      <c r="E1292" s="6" t="str">
        <f t="shared" si="41"/>
        <v>Home&amp;Kitchen</v>
      </c>
      <c r="F1292" s="2">
        <v>1189</v>
      </c>
      <c r="G1292" s="4">
        <v>2400</v>
      </c>
      <c r="H1292" s="4" t="str">
        <f>IF(Table1[[#This Row],[actual_price]]&lt;200, "&lt;₹200", IF(Table1[[#This Row],[actual_price]]&lt;=500, "₹200–₹500", "&gt;₹500"))</f>
        <v>&gt;₹500</v>
      </c>
      <c r="I1292" s="1">
        <v>0.5</v>
      </c>
      <c r="J1292">
        <v>4.0999999999999996</v>
      </c>
      <c r="K1292" s="4">
        <v>618</v>
      </c>
      <c r="L1292" s="13">
        <f>Table1[[#This Row],[rating_count]]*Table1[[#This Row],[actual_price]]</f>
        <v>1483200</v>
      </c>
      <c r="M1292" t="s">
        <v>11267</v>
      </c>
      <c r="N1292" t="s">
        <v>11268</v>
      </c>
      <c r="O1292" t="s">
        <v>11269</v>
      </c>
      <c r="P1292" t="s">
        <v>11270</v>
      </c>
      <c r="Q1292">
        <f t="shared" si="40"/>
        <v>8</v>
      </c>
      <c r="R1292" t="s">
        <v>11271</v>
      </c>
      <c r="S1292" t="s">
        <v>11272</v>
      </c>
    </row>
    <row r="1293" spans="1:19">
      <c r="A1293" t="s">
        <v>11275</v>
      </c>
      <c r="B1293" t="s">
        <v>11276</v>
      </c>
      <c r="C1293" t="str">
        <f>TRIM(LEFT(B1293, FIND(" ",B1293, FIND(" ",B1293, FIND(" ",B1293)+1)+1)))</f>
        <v>Crompton Insta Delight</v>
      </c>
      <c r="D1293" t="s">
        <v>8563</v>
      </c>
      <c r="E1293" s="6" t="str">
        <f t="shared" si="41"/>
        <v>Home&amp;Kitchen</v>
      </c>
      <c r="F1293" s="2">
        <v>2590</v>
      </c>
      <c r="G1293" s="4">
        <v>4200</v>
      </c>
      <c r="H1293" s="4" t="str">
        <f>IF(Table1[[#This Row],[actual_price]]&lt;200, "&lt;₹200", IF(Table1[[#This Row],[actual_price]]&lt;=500, "₹200–₹500", "&gt;₹500"))</f>
        <v>&gt;₹500</v>
      </c>
      <c r="I1293" s="1">
        <v>0.38</v>
      </c>
      <c r="J1293">
        <v>4.0999999999999996</v>
      </c>
      <c r="K1293" s="4">
        <v>63</v>
      </c>
      <c r="L1293" s="13">
        <f>Table1[[#This Row],[rating_count]]*Table1[[#This Row],[actual_price]]</f>
        <v>264600</v>
      </c>
      <c r="M1293" t="s">
        <v>11277</v>
      </c>
      <c r="N1293" t="s">
        <v>11278</v>
      </c>
      <c r="O1293" t="s">
        <v>11279</v>
      </c>
      <c r="P1293" t="s">
        <v>11280</v>
      </c>
      <c r="Q1293">
        <f t="shared" si="40"/>
        <v>8</v>
      </c>
      <c r="R1293" t="s">
        <v>11281</v>
      </c>
      <c r="S1293" t="s">
        <v>11282</v>
      </c>
    </row>
    <row r="1294" spans="1:19">
      <c r="A1294" t="s">
        <v>11285</v>
      </c>
      <c r="B1294" t="s">
        <v>11286</v>
      </c>
      <c r="C1294" t="str">
        <f>TRIM(LEFT(B1294, FIND(" ",B1294, FIND(" ",B1294, FIND(" ",B1294)+1)+1)))</f>
        <v>!!HANEUL!!1000 Watt/2000-Watt Room</v>
      </c>
      <c r="D1294" t="s">
        <v>8563</v>
      </c>
      <c r="E1294" s="6" t="str">
        <f t="shared" si="41"/>
        <v>Home&amp;Kitchen</v>
      </c>
      <c r="F1294">
        <v>899</v>
      </c>
      <c r="G1294" s="4">
        <v>1599</v>
      </c>
      <c r="H1294" s="4" t="str">
        <f>IF(Table1[[#This Row],[actual_price]]&lt;200, "&lt;₹200", IF(Table1[[#This Row],[actual_price]]&lt;=500, "₹200–₹500", "&gt;₹500"))</f>
        <v>&gt;₹500</v>
      </c>
      <c r="I1294" s="1">
        <v>0.44</v>
      </c>
      <c r="J1294">
        <v>3.4</v>
      </c>
      <c r="K1294" s="4">
        <v>15</v>
      </c>
      <c r="L1294" s="13">
        <f>Table1[[#This Row],[rating_count]]*Table1[[#This Row],[actual_price]]</f>
        <v>23985</v>
      </c>
      <c r="M1294" t="s">
        <v>11287</v>
      </c>
      <c r="N1294" t="s">
        <v>11288</v>
      </c>
      <c r="O1294" t="s">
        <v>11289</v>
      </c>
      <c r="P1294" t="s">
        <v>11290</v>
      </c>
      <c r="Q1294">
        <f t="shared" si="40"/>
        <v>8</v>
      </c>
      <c r="R1294" t="s">
        <v>11291</v>
      </c>
      <c r="S1294" t="s">
        <v>11292</v>
      </c>
    </row>
    <row r="1295" spans="1:19">
      <c r="A1295" t="s">
        <v>11295</v>
      </c>
      <c r="B1295" t="s">
        <v>11296</v>
      </c>
      <c r="C1295" t="str">
        <f>TRIM(LEFT(B1295, FIND(" ",B1295, FIND(" ",B1295, FIND(" ",B1295)+1)+1)))</f>
        <v>Melbon VM-905 2000-Watt</v>
      </c>
      <c r="D1295" t="s">
        <v>8563</v>
      </c>
      <c r="E1295" s="6" t="str">
        <f t="shared" si="41"/>
        <v>Home&amp;Kitchen</v>
      </c>
      <c r="F1295">
        <v>998</v>
      </c>
      <c r="G1295" s="4">
        <v>2999</v>
      </c>
      <c r="H1295" s="4" t="str">
        <f>IF(Table1[[#This Row],[actual_price]]&lt;200, "&lt;₹200", IF(Table1[[#This Row],[actual_price]]&lt;=500, "₹200–₹500", "&gt;₹500"))</f>
        <v>&gt;₹500</v>
      </c>
      <c r="I1295" s="1">
        <v>0.67</v>
      </c>
      <c r="J1295">
        <v>4.5999999999999996</v>
      </c>
      <c r="K1295" s="4">
        <v>9</v>
      </c>
      <c r="L1295" s="13">
        <f>Table1[[#This Row],[rating_count]]*Table1[[#This Row],[actual_price]]</f>
        <v>26991</v>
      </c>
      <c r="M1295" t="s">
        <v>11297</v>
      </c>
      <c r="N1295" t="s">
        <v>11298</v>
      </c>
      <c r="O1295" t="s">
        <v>11299</v>
      </c>
      <c r="P1295" t="s">
        <v>11300</v>
      </c>
      <c r="Q1295">
        <f t="shared" si="40"/>
        <v>7</v>
      </c>
      <c r="R1295" t="s">
        <v>11301</v>
      </c>
      <c r="S1295" t="s">
        <v>11302</v>
      </c>
    </row>
    <row r="1296" spans="1:19">
      <c r="A1296" t="s">
        <v>11305</v>
      </c>
      <c r="B1296" t="s">
        <v>11306</v>
      </c>
      <c r="C1296" t="str">
        <f>TRIM(LEFT(B1296, FIND(" ",B1296, FIND(" ",B1296, FIND(" ",B1296)+1)+1)))</f>
        <v>Cello Eliza Plastic</v>
      </c>
      <c r="D1296" t="s">
        <v>8886</v>
      </c>
      <c r="E1296" s="6" t="str">
        <f t="shared" si="41"/>
        <v>Home&amp;Kitchen</v>
      </c>
      <c r="F1296">
        <v>998.06</v>
      </c>
      <c r="G1296" s="4">
        <v>1282</v>
      </c>
      <c r="H1296" s="4" t="str">
        <f>IF(Table1[[#This Row],[actual_price]]&lt;200, "&lt;₹200", IF(Table1[[#This Row],[actual_price]]&lt;=500, "₹200–₹500", "&gt;₹500"))</f>
        <v>&gt;₹500</v>
      </c>
      <c r="I1296" s="1">
        <v>0.22</v>
      </c>
      <c r="J1296">
        <v>4.2</v>
      </c>
      <c r="K1296" s="4">
        <v>7274</v>
      </c>
      <c r="L1296" s="13">
        <f>Table1[[#This Row],[rating_count]]*Table1[[#This Row],[actual_price]]</f>
        <v>9325268</v>
      </c>
      <c r="M1296" t="s">
        <v>11307</v>
      </c>
      <c r="N1296" t="s">
        <v>11308</v>
      </c>
      <c r="O1296" t="s">
        <v>11309</v>
      </c>
      <c r="P1296" t="s">
        <v>11310</v>
      </c>
      <c r="Q1296">
        <f t="shared" si="40"/>
        <v>8</v>
      </c>
      <c r="R1296" t="s">
        <v>11311</v>
      </c>
      <c r="S1296" t="s">
        <v>11312</v>
      </c>
    </row>
    <row r="1297" spans="1:19">
      <c r="A1297" t="s">
        <v>11315</v>
      </c>
      <c r="B1297" t="s">
        <v>11316</v>
      </c>
      <c r="C1297" t="str">
        <f>TRIM(LEFT(B1297, FIND(" ",B1297, FIND(" ",B1297, FIND(" ",B1297)+1)+1)))</f>
        <v>ACTIVA 1200 MM</v>
      </c>
      <c r="D1297" t="s">
        <v>9295</v>
      </c>
      <c r="E1297" s="6" t="str">
        <f t="shared" si="41"/>
        <v>Home&amp;Kitchen</v>
      </c>
      <c r="F1297" s="2">
        <v>1099</v>
      </c>
      <c r="G1297" s="4">
        <v>1990</v>
      </c>
      <c r="H1297" s="4" t="str">
        <f>IF(Table1[[#This Row],[actual_price]]&lt;200, "&lt;₹200", IF(Table1[[#This Row],[actual_price]]&lt;=500, "₹200–₹500", "&gt;₹500"))</f>
        <v>&gt;₹500</v>
      </c>
      <c r="I1297" s="1">
        <v>0.45</v>
      </c>
      <c r="J1297">
        <v>3.9</v>
      </c>
      <c r="K1297" s="4">
        <v>5911</v>
      </c>
      <c r="L1297" s="13">
        <f>Table1[[#This Row],[rating_count]]*Table1[[#This Row],[actual_price]]</f>
        <v>11762890</v>
      </c>
      <c r="M1297" t="s">
        <v>11317</v>
      </c>
      <c r="N1297" t="s">
        <v>11318</v>
      </c>
      <c r="O1297" t="s">
        <v>11319</v>
      </c>
      <c r="P1297" t="s">
        <v>11320</v>
      </c>
      <c r="Q1297">
        <f t="shared" si="40"/>
        <v>8</v>
      </c>
      <c r="R1297" t="s">
        <v>11321</v>
      </c>
      <c r="S1297" t="s">
        <v>11322</v>
      </c>
    </row>
    <row r="1298" spans="1:19">
      <c r="A1298" t="s">
        <v>11325</v>
      </c>
      <c r="B1298" t="s">
        <v>11326</v>
      </c>
      <c r="C1298" t="str">
        <f>TRIM(LEFT(B1298, FIND(" ",B1298, FIND(" ",B1298, FIND(" ",B1298)+1)+1)))</f>
        <v>Shakti Technology S5</v>
      </c>
      <c r="D1298" t="s">
        <v>9386</v>
      </c>
      <c r="E1298" s="6" t="str">
        <f t="shared" si="41"/>
        <v>Home&amp;Kitchen</v>
      </c>
      <c r="F1298" s="2">
        <v>5999</v>
      </c>
      <c r="G1298" s="4">
        <v>9999</v>
      </c>
      <c r="H1298" s="4" t="str">
        <f>IF(Table1[[#This Row],[actual_price]]&lt;200, "&lt;₹200", IF(Table1[[#This Row],[actual_price]]&lt;=500, "₹200–₹500", "&gt;₹500"))</f>
        <v>&gt;₹500</v>
      </c>
      <c r="I1298" s="1">
        <v>0.4</v>
      </c>
      <c r="J1298">
        <v>4.2</v>
      </c>
      <c r="K1298" s="4">
        <v>170</v>
      </c>
      <c r="L1298" s="13">
        <f>Table1[[#This Row],[rating_count]]*Table1[[#This Row],[actual_price]]</f>
        <v>1699830</v>
      </c>
      <c r="M1298" t="s">
        <v>11327</v>
      </c>
      <c r="N1298" t="s">
        <v>11328</v>
      </c>
      <c r="O1298" t="s">
        <v>11329</v>
      </c>
      <c r="P1298" t="s">
        <v>11330</v>
      </c>
      <c r="Q1298">
        <f t="shared" si="40"/>
        <v>8</v>
      </c>
      <c r="R1298" t="s">
        <v>11331</v>
      </c>
      <c r="S1298" t="s">
        <v>11332</v>
      </c>
    </row>
    <row r="1299" spans="1:19">
      <c r="A1299" t="s">
        <v>11335</v>
      </c>
      <c r="B1299" t="s">
        <v>11336</v>
      </c>
      <c r="C1299" t="str">
        <f>TRIM(LEFT(B1299, FIND(" ",B1299, FIND(" ",B1299, FIND(" ",B1299)+1)+1)))</f>
        <v>AMERICAN MICRONIC- Imported</v>
      </c>
      <c r="D1299" t="s">
        <v>9944</v>
      </c>
      <c r="E1299" s="6" t="str">
        <f t="shared" si="41"/>
        <v>Home&amp;Kitchen</v>
      </c>
      <c r="F1299" s="2">
        <v>8886</v>
      </c>
      <c r="G1299" s="4">
        <v>11850</v>
      </c>
      <c r="H1299" s="4" t="str">
        <f>IF(Table1[[#This Row],[actual_price]]&lt;200, "&lt;₹200", IF(Table1[[#This Row],[actual_price]]&lt;=500, "₹200–₹500", "&gt;₹500"))</f>
        <v>&gt;₹500</v>
      </c>
      <c r="I1299" s="1">
        <v>0.25</v>
      </c>
      <c r="J1299">
        <v>4.2</v>
      </c>
      <c r="K1299" s="4">
        <v>3065</v>
      </c>
      <c r="L1299" s="13">
        <f>Table1[[#This Row],[rating_count]]*Table1[[#This Row],[actual_price]]</f>
        <v>36320250</v>
      </c>
      <c r="M1299" t="s">
        <v>11337</v>
      </c>
      <c r="N1299" t="s">
        <v>11338</v>
      </c>
      <c r="O1299" t="s">
        <v>11339</v>
      </c>
      <c r="P1299" t="s">
        <v>11340</v>
      </c>
      <c r="Q1299">
        <f t="shared" si="40"/>
        <v>8</v>
      </c>
      <c r="R1299" t="s">
        <v>11341</v>
      </c>
      <c r="S1299" t="s">
        <v>11342</v>
      </c>
    </row>
    <row r="1300" spans="1:19">
      <c r="A1300" t="s">
        <v>11345</v>
      </c>
      <c r="B1300" t="s">
        <v>11346</v>
      </c>
      <c r="C1300" t="str">
        <f>TRIM(LEFT(B1300, FIND(" ",B1300, FIND(" ",B1300, FIND(" ",B1300)+1)+1)))</f>
        <v>Demokrazy New Nova</v>
      </c>
      <c r="D1300" t="s">
        <v>8574</v>
      </c>
      <c r="E1300" s="6" t="str">
        <f t="shared" si="41"/>
        <v>Home&amp;Kitchen</v>
      </c>
      <c r="F1300">
        <v>475</v>
      </c>
      <c r="G1300" s="4">
        <v>999</v>
      </c>
      <c r="H1300" s="4" t="str">
        <f>IF(Table1[[#This Row],[actual_price]]&lt;200, "&lt;₹200", IF(Table1[[#This Row],[actual_price]]&lt;=500, "₹200–₹500", "&gt;₹500"))</f>
        <v>&gt;₹500</v>
      </c>
      <c r="I1300" s="1">
        <v>0.52</v>
      </c>
      <c r="J1300">
        <v>4.0999999999999996</v>
      </c>
      <c r="K1300" s="4">
        <v>1021</v>
      </c>
      <c r="L1300" s="13">
        <f>Table1[[#This Row],[rating_count]]*Table1[[#This Row],[actual_price]]</f>
        <v>1019979</v>
      </c>
      <c r="M1300" t="s">
        <v>11347</v>
      </c>
      <c r="N1300" t="s">
        <v>11348</v>
      </c>
      <c r="O1300" t="s">
        <v>11349</v>
      </c>
      <c r="P1300" t="s">
        <v>11350</v>
      </c>
      <c r="Q1300">
        <f t="shared" si="40"/>
        <v>8</v>
      </c>
      <c r="R1300" t="s">
        <v>11351</v>
      </c>
      <c r="S1300" t="s">
        <v>11352</v>
      </c>
    </row>
    <row r="1301" spans="1:19">
      <c r="A1301" t="s">
        <v>11355</v>
      </c>
      <c r="B1301" t="s">
        <v>11356</v>
      </c>
      <c r="C1301" t="str">
        <f>TRIM(LEFT(B1301, FIND(" ",B1301, FIND(" ",B1301, FIND(" ",B1301)+1)+1)))</f>
        <v>Instant Pot Air</v>
      </c>
      <c r="D1301" t="s">
        <v>8875</v>
      </c>
      <c r="E1301" s="6" t="str">
        <f t="shared" si="41"/>
        <v>Home&amp;Kitchen</v>
      </c>
      <c r="F1301" s="2">
        <v>4995</v>
      </c>
      <c r="G1301" s="4">
        <v>20049</v>
      </c>
      <c r="H1301" s="4" t="str">
        <f>IF(Table1[[#This Row],[actual_price]]&lt;200, "&lt;₹200", IF(Table1[[#This Row],[actual_price]]&lt;=500, "₹200–₹500", "&gt;₹500"))</f>
        <v>&gt;₹500</v>
      </c>
      <c r="I1301" s="1">
        <v>0.75</v>
      </c>
      <c r="J1301">
        <v>4.8</v>
      </c>
      <c r="K1301" s="4">
        <v>3964</v>
      </c>
      <c r="L1301" s="13">
        <f>Table1[[#This Row],[rating_count]]*Table1[[#This Row],[actual_price]]</f>
        <v>79474236</v>
      </c>
      <c r="M1301" t="s">
        <v>11357</v>
      </c>
      <c r="N1301" t="s">
        <v>11358</v>
      </c>
      <c r="O1301" t="s">
        <v>11359</v>
      </c>
      <c r="P1301" t="s">
        <v>11360</v>
      </c>
      <c r="Q1301">
        <f t="shared" si="40"/>
        <v>8</v>
      </c>
      <c r="R1301" t="s">
        <v>11361</v>
      </c>
      <c r="S1301" t="s">
        <v>11362</v>
      </c>
    </row>
    <row r="1302" spans="1:19">
      <c r="A1302" t="s">
        <v>11365</v>
      </c>
      <c r="B1302" t="s">
        <v>11366</v>
      </c>
      <c r="C1302" t="str">
        <f>TRIM(LEFT(B1302, FIND(" ",B1302, FIND(" ",B1302, FIND(" ",B1302)+1)+1)))</f>
        <v>HUL Pureit Eco</v>
      </c>
      <c r="D1302" t="s">
        <v>10094</v>
      </c>
      <c r="E1302" s="6" t="str">
        <f t="shared" si="41"/>
        <v>Home&amp;Kitchen</v>
      </c>
      <c r="F1302" s="2">
        <v>13999</v>
      </c>
      <c r="G1302" s="4">
        <v>24850</v>
      </c>
      <c r="H1302" s="4" t="str">
        <f>IF(Table1[[#This Row],[actual_price]]&lt;200, "&lt;₹200", IF(Table1[[#This Row],[actual_price]]&lt;=500, "₹200–₹500", "&gt;₹500"))</f>
        <v>&gt;₹500</v>
      </c>
      <c r="I1302" s="1">
        <v>0.44</v>
      </c>
      <c r="J1302">
        <v>4.4000000000000004</v>
      </c>
      <c r="K1302" s="4">
        <v>8948</v>
      </c>
      <c r="L1302" s="13">
        <f>Table1[[#This Row],[rating_count]]*Table1[[#This Row],[actual_price]]</f>
        <v>222357800</v>
      </c>
      <c r="M1302" t="s">
        <v>11367</v>
      </c>
      <c r="N1302" t="s">
        <v>11368</v>
      </c>
      <c r="O1302" t="s">
        <v>11369</v>
      </c>
      <c r="P1302" t="s">
        <v>11370</v>
      </c>
      <c r="Q1302">
        <f t="shared" si="40"/>
        <v>8</v>
      </c>
      <c r="R1302" t="s">
        <v>11371</v>
      </c>
      <c r="S1302" t="s">
        <v>11372</v>
      </c>
    </row>
    <row r="1303" spans="1:19">
      <c r="A1303" t="s">
        <v>11375</v>
      </c>
      <c r="B1303" t="s">
        <v>11376</v>
      </c>
      <c r="C1303" t="str">
        <f>TRIM(LEFT(B1303, FIND(" ",B1303, FIND(" ",B1303, FIND(" ",B1303)+1)+1)))</f>
        <v>Livpure Glo Star</v>
      </c>
      <c r="D1303" t="s">
        <v>10094</v>
      </c>
      <c r="E1303" s="6" t="str">
        <f t="shared" si="41"/>
        <v>Home&amp;Kitchen</v>
      </c>
      <c r="F1303" s="2">
        <v>8499</v>
      </c>
      <c r="G1303" s="4">
        <v>16490</v>
      </c>
      <c r="H1303" s="4" t="str">
        <f>IF(Table1[[#This Row],[actual_price]]&lt;200, "&lt;₹200", IF(Table1[[#This Row],[actual_price]]&lt;=500, "₹200–₹500", "&gt;₹500"))</f>
        <v>&gt;₹500</v>
      </c>
      <c r="I1303" s="1">
        <v>0.48</v>
      </c>
      <c r="J1303">
        <v>4.3</v>
      </c>
      <c r="K1303" s="4">
        <v>97</v>
      </c>
      <c r="L1303" s="13">
        <f>Table1[[#This Row],[rating_count]]*Table1[[#This Row],[actual_price]]</f>
        <v>1599530</v>
      </c>
      <c r="M1303" t="s">
        <v>11377</v>
      </c>
      <c r="N1303" t="s">
        <v>11378</v>
      </c>
      <c r="O1303" t="s">
        <v>11379</v>
      </c>
      <c r="P1303" t="s">
        <v>11380</v>
      </c>
      <c r="Q1303">
        <f t="shared" si="40"/>
        <v>8</v>
      </c>
      <c r="R1303" t="s">
        <v>11381</v>
      </c>
      <c r="S1303" t="s">
        <v>11382</v>
      </c>
    </row>
    <row r="1304" spans="1:19">
      <c r="A1304" t="s">
        <v>11385</v>
      </c>
      <c r="B1304" t="s">
        <v>11386</v>
      </c>
      <c r="C1304" t="str">
        <f>TRIM(LEFT(B1304, FIND(" ",B1304, FIND(" ",B1304, FIND(" ",B1304)+1)+1)))</f>
        <v>Philips Hi113 1000-Watt</v>
      </c>
      <c r="D1304" t="s">
        <v>8699</v>
      </c>
      <c r="E1304" s="6" t="str">
        <f t="shared" si="41"/>
        <v>Home&amp;Kitchen</v>
      </c>
      <c r="F1304">
        <v>949</v>
      </c>
      <c r="G1304" s="4">
        <v>975</v>
      </c>
      <c r="H1304" s="4" t="str">
        <f>IF(Table1[[#This Row],[actual_price]]&lt;200, "&lt;₹200", IF(Table1[[#This Row],[actual_price]]&lt;=500, "₹200–₹500", "&gt;₹500"))</f>
        <v>&gt;₹500</v>
      </c>
      <c r="I1304" s="1">
        <v>0.03</v>
      </c>
      <c r="J1304">
        <v>4.3</v>
      </c>
      <c r="K1304" s="4">
        <v>7223</v>
      </c>
      <c r="L1304" s="13">
        <f>Table1[[#This Row],[rating_count]]*Table1[[#This Row],[actual_price]]</f>
        <v>7042425</v>
      </c>
      <c r="M1304" t="s">
        <v>11387</v>
      </c>
      <c r="N1304" t="s">
        <v>11388</v>
      </c>
      <c r="O1304" t="s">
        <v>11389</v>
      </c>
      <c r="P1304" t="s">
        <v>11390</v>
      </c>
      <c r="Q1304">
        <f t="shared" si="40"/>
        <v>8</v>
      </c>
      <c r="R1304" t="s">
        <v>11391</v>
      </c>
      <c r="S1304" t="s">
        <v>11392</v>
      </c>
    </row>
    <row r="1305" spans="1:19">
      <c r="A1305" t="s">
        <v>11395</v>
      </c>
      <c r="B1305" t="s">
        <v>11396</v>
      </c>
      <c r="C1305" t="str">
        <f>TRIM(LEFT(B1305, FIND(" ",B1305, FIND(" ",B1305, FIND(" ",B1305)+1)+1)))</f>
        <v>Kuber Industries Round</v>
      </c>
      <c r="D1305" t="s">
        <v>8886</v>
      </c>
      <c r="E1305" s="6" t="str">
        <f t="shared" si="41"/>
        <v>Home&amp;Kitchen</v>
      </c>
      <c r="F1305">
        <v>395</v>
      </c>
      <c r="G1305" s="4">
        <v>499</v>
      </c>
      <c r="H1305" s="4" t="str">
        <f>IF(Table1[[#This Row],[actual_price]]&lt;200, "&lt;₹200", IF(Table1[[#This Row],[actual_price]]&lt;=500, "₹200–₹500", "&gt;₹500"))</f>
        <v>₹200–₹500</v>
      </c>
      <c r="I1305" s="1">
        <v>0.21</v>
      </c>
      <c r="J1305">
        <v>4</v>
      </c>
      <c r="K1305" s="4">
        <v>330</v>
      </c>
      <c r="L1305" s="13">
        <f>Table1[[#This Row],[rating_count]]*Table1[[#This Row],[actual_price]]</f>
        <v>164670</v>
      </c>
      <c r="M1305" t="s">
        <v>11397</v>
      </c>
      <c r="N1305" t="s">
        <v>11398</v>
      </c>
      <c r="O1305" t="s">
        <v>11399</v>
      </c>
      <c r="P1305" t="s">
        <v>11400</v>
      </c>
      <c r="Q1305">
        <f t="shared" si="40"/>
        <v>8</v>
      </c>
      <c r="R1305" t="s">
        <v>11401</v>
      </c>
      <c r="S1305" t="s">
        <v>11402</v>
      </c>
    </row>
    <row r="1306" spans="1:19">
      <c r="A1306" t="s">
        <v>11405</v>
      </c>
      <c r="B1306" t="s">
        <v>11406</v>
      </c>
      <c r="C1306" t="str">
        <f>TRIM(LEFT(B1306, FIND(" ",B1306, FIND(" ",B1306, FIND(" ",B1306)+1)+1)))</f>
        <v>Preethi MGA-502 0.4-Litre</v>
      </c>
      <c r="D1306" t="s">
        <v>11407</v>
      </c>
      <c r="E1306" s="6" t="str">
        <f t="shared" si="41"/>
        <v>Home&amp;Kitchen</v>
      </c>
      <c r="F1306">
        <v>635</v>
      </c>
      <c r="G1306" s="4">
        <v>635</v>
      </c>
      <c r="H1306" s="4" t="str">
        <f>IF(Table1[[#This Row],[actual_price]]&lt;200, "&lt;₹200", IF(Table1[[#This Row],[actual_price]]&lt;=500, "₹200–₹500", "&gt;₹500"))</f>
        <v>&gt;₹500</v>
      </c>
      <c r="I1306" s="1">
        <v>0</v>
      </c>
      <c r="J1306">
        <v>4.3</v>
      </c>
      <c r="K1306" s="4">
        <v>4570</v>
      </c>
      <c r="L1306" s="13">
        <f>Table1[[#This Row],[rating_count]]*Table1[[#This Row],[actual_price]]</f>
        <v>2901950</v>
      </c>
      <c r="M1306" t="s">
        <v>11408</v>
      </c>
      <c r="N1306" t="s">
        <v>11409</v>
      </c>
      <c r="O1306" t="s">
        <v>11410</v>
      </c>
      <c r="P1306" t="s">
        <v>11411</v>
      </c>
      <c r="Q1306">
        <f t="shared" si="40"/>
        <v>8</v>
      </c>
      <c r="R1306" t="s">
        <v>11412</v>
      </c>
      <c r="S1306" t="s">
        <v>11413</v>
      </c>
    </row>
    <row r="1307" spans="1:19">
      <c r="A1307" t="s">
        <v>11416</v>
      </c>
      <c r="B1307" t="s">
        <v>11417</v>
      </c>
      <c r="C1307" t="str">
        <f>TRIM(LEFT(B1307, FIND(" ",B1307, FIND(" ",B1307, FIND(" ",B1307)+1)+1)))</f>
        <v>Usha Aurora 1000</v>
      </c>
      <c r="D1307" t="s">
        <v>8699</v>
      </c>
      <c r="E1307" s="6" t="str">
        <f t="shared" si="41"/>
        <v>Home&amp;Kitchen</v>
      </c>
      <c r="F1307">
        <v>717</v>
      </c>
      <c r="G1307" s="4">
        <v>1390</v>
      </c>
      <c r="H1307" s="4" t="str">
        <f>IF(Table1[[#This Row],[actual_price]]&lt;200, "&lt;₹200", IF(Table1[[#This Row],[actual_price]]&lt;=500, "₹200–₹500", "&gt;₹500"))</f>
        <v>&gt;₹500</v>
      </c>
      <c r="I1307" s="1">
        <v>0.48</v>
      </c>
      <c r="J1307">
        <v>4</v>
      </c>
      <c r="K1307" s="4">
        <v>4867</v>
      </c>
      <c r="L1307" s="13">
        <f>Table1[[#This Row],[rating_count]]*Table1[[#This Row],[actual_price]]</f>
        <v>6765130</v>
      </c>
      <c r="M1307" t="s">
        <v>11418</v>
      </c>
      <c r="N1307" t="s">
        <v>11419</v>
      </c>
      <c r="O1307" t="s">
        <v>11420</v>
      </c>
      <c r="P1307" t="s">
        <v>11421</v>
      </c>
      <c r="Q1307">
        <f t="shared" si="40"/>
        <v>8</v>
      </c>
      <c r="R1307" t="s">
        <v>11422</v>
      </c>
      <c r="S1307" t="s">
        <v>11423</v>
      </c>
    </row>
    <row r="1308" spans="1:19">
      <c r="A1308" t="s">
        <v>11426</v>
      </c>
      <c r="B1308" t="s">
        <v>11427</v>
      </c>
      <c r="C1308" t="str">
        <f>TRIM(LEFT(B1308, FIND(" ",B1308, FIND(" ",B1308, FIND(" ",B1308)+1)+1)))</f>
        <v>ECOVACS DEEBOT N8</v>
      </c>
      <c r="D1308" t="s">
        <v>11428</v>
      </c>
      <c r="E1308" s="6" t="str">
        <f t="shared" si="41"/>
        <v>Home&amp;Kitchen</v>
      </c>
      <c r="F1308" s="2">
        <v>27900</v>
      </c>
      <c r="G1308" s="4">
        <v>59900</v>
      </c>
      <c r="H1308" s="4" t="str">
        <f>IF(Table1[[#This Row],[actual_price]]&lt;200, "&lt;₹200", IF(Table1[[#This Row],[actual_price]]&lt;=500, "₹200–₹500", "&gt;₹500"))</f>
        <v>&gt;₹500</v>
      </c>
      <c r="I1308" s="1">
        <v>0.53</v>
      </c>
      <c r="J1308">
        <v>4.4000000000000004</v>
      </c>
      <c r="K1308" s="4">
        <v>5298</v>
      </c>
      <c r="L1308" s="13">
        <f>Table1[[#This Row],[rating_count]]*Table1[[#This Row],[actual_price]]</f>
        <v>317350200</v>
      </c>
      <c r="M1308" t="s">
        <v>11429</v>
      </c>
      <c r="N1308" t="s">
        <v>11430</v>
      </c>
      <c r="O1308" t="s">
        <v>11431</v>
      </c>
      <c r="P1308" t="s">
        <v>11432</v>
      </c>
      <c r="Q1308">
        <f t="shared" si="40"/>
        <v>2</v>
      </c>
      <c r="R1308" t="s">
        <v>11433</v>
      </c>
      <c r="S1308" t="s">
        <v>11434</v>
      </c>
    </row>
    <row r="1309" spans="1:19">
      <c r="A1309" t="s">
        <v>11437</v>
      </c>
      <c r="B1309" t="s">
        <v>11438</v>
      </c>
      <c r="C1309" t="str">
        <f>TRIM(LEFT(B1309, FIND(" ",B1309, FIND(" ",B1309, FIND(" ",B1309)+1)+1)))</f>
        <v>Kent Gold, Optima,</v>
      </c>
      <c r="D1309" t="s">
        <v>9644</v>
      </c>
      <c r="E1309" s="6" t="str">
        <f t="shared" si="41"/>
        <v>Home&amp;Kitchen</v>
      </c>
      <c r="F1309">
        <v>649</v>
      </c>
      <c r="G1309" s="4">
        <v>670</v>
      </c>
      <c r="H1309" s="4" t="str">
        <f>IF(Table1[[#This Row],[actual_price]]&lt;200, "&lt;₹200", IF(Table1[[#This Row],[actual_price]]&lt;=500, "₹200–₹500", "&gt;₹500"))</f>
        <v>&gt;₹500</v>
      </c>
      <c r="I1309" s="1">
        <v>0.03</v>
      </c>
      <c r="J1309">
        <v>4.0999999999999996</v>
      </c>
      <c r="K1309" s="4">
        <v>7786</v>
      </c>
      <c r="L1309" s="13">
        <f>Table1[[#This Row],[rating_count]]*Table1[[#This Row],[actual_price]]</f>
        <v>5216620</v>
      </c>
      <c r="M1309" t="s">
        <v>11439</v>
      </c>
      <c r="N1309" t="s">
        <v>11440</v>
      </c>
      <c r="O1309" t="s">
        <v>11441</v>
      </c>
      <c r="P1309" t="s">
        <v>11442</v>
      </c>
      <c r="Q1309">
        <f t="shared" si="40"/>
        <v>8</v>
      </c>
      <c r="R1309" t="s">
        <v>11443</v>
      </c>
      <c r="S1309" t="s">
        <v>11444</v>
      </c>
    </row>
    <row r="1310" spans="1:19">
      <c r="A1310" t="s">
        <v>11447</v>
      </c>
      <c r="B1310" t="s">
        <v>11448</v>
      </c>
      <c r="C1310" t="str">
        <f>TRIM(LEFT(B1310, FIND(" ",B1310, FIND(" ",B1310, FIND(" ",B1310)+1)+1)))</f>
        <v>AVNISH Tap Water</v>
      </c>
      <c r="D1310" t="s">
        <v>9633</v>
      </c>
      <c r="E1310" s="6" t="str">
        <f t="shared" si="41"/>
        <v>Home&amp;Kitchen</v>
      </c>
      <c r="F1310">
        <v>193</v>
      </c>
      <c r="G1310" s="4">
        <v>399</v>
      </c>
      <c r="H1310" s="4" t="str">
        <f>IF(Table1[[#This Row],[actual_price]]&lt;200, "&lt;₹200", IF(Table1[[#This Row],[actual_price]]&lt;=500, "₹200–₹500", "&gt;₹500"))</f>
        <v>₹200–₹500</v>
      </c>
      <c r="I1310" s="1">
        <v>0.52</v>
      </c>
      <c r="J1310">
        <v>3.6</v>
      </c>
      <c r="K1310" s="4">
        <v>37</v>
      </c>
      <c r="L1310" s="13">
        <f>Table1[[#This Row],[rating_count]]*Table1[[#This Row],[actual_price]]</f>
        <v>14763</v>
      </c>
      <c r="M1310" t="s">
        <v>11449</v>
      </c>
      <c r="N1310" t="s">
        <v>11450</v>
      </c>
      <c r="O1310" t="s">
        <v>11451</v>
      </c>
      <c r="P1310" t="s">
        <v>11452</v>
      </c>
      <c r="Q1310">
        <f t="shared" si="40"/>
        <v>8</v>
      </c>
      <c r="R1310" t="s">
        <v>11453</v>
      </c>
      <c r="S1310" t="s">
        <v>11454</v>
      </c>
    </row>
    <row r="1311" spans="1:19">
      <c r="A1311" t="s">
        <v>11457</v>
      </c>
      <c r="B1311" t="s">
        <v>11458</v>
      </c>
      <c r="C1311" t="str">
        <f>TRIM(LEFT(B1311, FIND(" ",B1311, FIND(" ",B1311, FIND(" ",B1311)+1)+1)))</f>
        <v>Khaitan ORFin Fan</v>
      </c>
      <c r="D1311" t="s">
        <v>8563</v>
      </c>
      <c r="E1311" s="6" t="str">
        <f t="shared" si="41"/>
        <v>Home&amp;Kitchen</v>
      </c>
      <c r="F1311" s="2">
        <v>1299</v>
      </c>
      <c r="G1311" s="4">
        <v>2495</v>
      </c>
      <c r="H1311" s="4" t="str">
        <f>IF(Table1[[#This Row],[actual_price]]&lt;200, "&lt;₹200", IF(Table1[[#This Row],[actual_price]]&lt;=500, "₹200–₹500", "&gt;₹500"))</f>
        <v>&gt;₹500</v>
      </c>
      <c r="I1311" s="1">
        <v>0.48</v>
      </c>
      <c r="J1311">
        <v>2</v>
      </c>
      <c r="K1311" s="4">
        <v>2</v>
      </c>
      <c r="L1311" s="13">
        <f>Table1[[#This Row],[rating_count]]*Table1[[#This Row],[actual_price]]</f>
        <v>4990</v>
      </c>
      <c r="M1311" t="s">
        <v>11459</v>
      </c>
      <c r="N1311" t="s">
        <v>11460</v>
      </c>
      <c r="O1311" t="s">
        <v>11461</v>
      </c>
      <c r="P1311" t="s">
        <v>11462</v>
      </c>
      <c r="Q1311">
        <f t="shared" si="40"/>
        <v>2</v>
      </c>
      <c r="R1311" t="s">
        <v>11463</v>
      </c>
      <c r="S1311" t="s">
        <v>11464</v>
      </c>
    </row>
    <row r="1312" spans="1:19">
      <c r="A1312" t="s">
        <v>11467</v>
      </c>
      <c r="B1312" t="s">
        <v>11468</v>
      </c>
      <c r="C1312" t="str">
        <f>TRIM(LEFT(B1312, FIND(" ",B1312, FIND(" ",B1312, FIND(" ",B1312)+1)+1)))</f>
        <v>USHA RapidMix 500-Watt</v>
      </c>
      <c r="D1312" t="s">
        <v>8710</v>
      </c>
      <c r="E1312" s="6" t="str">
        <f t="shared" si="41"/>
        <v>Home&amp;Kitchen</v>
      </c>
      <c r="F1312" s="2">
        <v>2449</v>
      </c>
      <c r="G1312" s="4">
        <v>3390</v>
      </c>
      <c r="H1312" s="4" t="str">
        <f>IF(Table1[[#This Row],[actual_price]]&lt;200, "&lt;₹200", IF(Table1[[#This Row],[actual_price]]&lt;=500, "₹200–₹500", "&gt;₹500"))</f>
        <v>&gt;₹500</v>
      </c>
      <c r="I1312" s="1">
        <v>0.28000000000000003</v>
      </c>
      <c r="J1312">
        <v>4</v>
      </c>
      <c r="K1312" s="4">
        <v>5206</v>
      </c>
      <c r="L1312" s="13">
        <f>Table1[[#This Row],[rating_count]]*Table1[[#This Row],[actual_price]]</f>
        <v>17648340</v>
      </c>
      <c r="M1312" t="s">
        <v>11469</v>
      </c>
      <c r="N1312" t="s">
        <v>11470</v>
      </c>
      <c r="O1312" t="s">
        <v>11471</v>
      </c>
      <c r="P1312" t="s">
        <v>11472</v>
      </c>
      <c r="Q1312">
        <f t="shared" si="40"/>
        <v>8</v>
      </c>
      <c r="R1312" t="s">
        <v>11473</v>
      </c>
      <c r="S1312" t="s">
        <v>11474</v>
      </c>
    </row>
    <row r="1313" spans="1:19">
      <c r="A1313" t="s">
        <v>11477</v>
      </c>
      <c r="B1313" t="s">
        <v>11478</v>
      </c>
      <c r="C1313" t="str">
        <f>TRIM(LEFT(B1313, FIND(" ",B1313, FIND(" ",B1313, FIND(" ",B1313)+1)+1)))</f>
        <v>CSI INTERNATIONAL¬Æ Instant</v>
      </c>
      <c r="D1313" t="s">
        <v>8721</v>
      </c>
      <c r="E1313" s="6" t="str">
        <f t="shared" si="41"/>
        <v>Home&amp;Kitchen</v>
      </c>
      <c r="F1313" s="2">
        <v>1049</v>
      </c>
      <c r="G1313" s="4">
        <v>2499</v>
      </c>
      <c r="H1313" s="4" t="str">
        <f>IF(Table1[[#This Row],[actual_price]]&lt;200, "&lt;₹200", IF(Table1[[#This Row],[actual_price]]&lt;=500, "₹200–₹500", "&gt;₹500"))</f>
        <v>&gt;₹500</v>
      </c>
      <c r="I1313" s="1">
        <v>0.57999999999999996</v>
      </c>
      <c r="J1313">
        <v>3.7</v>
      </c>
      <c r="K1313" s="4">
        <v>638</v>
      </c>
      <c r="L1313" s="13">
        <f>Table1[[#This Row],[rating_count]]*Table1[[#This Row],[actual_price]]</f>
        <v>1594362</v>
      </c>
      <c r="M1313" t="s">
        <v>10942</v>
      </c>
      <c r="N1313" t="s">
        <v>11479</v>
      </c>
      <c r="O1313" t="s">
        <v>11480</v>
      </c>
      <c r="P1313" t="s">
        <v>11481</v>
      </c>
      <c r="Q1313">
        <f t="shared" si="40"/>
        <v>8</v>
      </c>
      <c r="R1313" t="s">
        <v>11482</v>
      </c>
      <c r="S1313" t="s">
        <v>11483</v>
      </c>
    </row>
    <row r="1314" spans="1:19">
      <c r="A1314" t="s">
        <v>11486</v>
      </c>
      <c r="B1314" t="s">
        <v>11487</v>
      </c>
      <c r="C1314" t="str">
        <f>TRIM(LEFT(B1314, FIND(" ",B1314, FIND(" ",B1314, FIND(" ",B1314)+1)+1)))</f>
        <v>Havells Gatik Neo</v>
      </c>
      <c r="D1314" t="s">
        <v>10993</v>
      </c>
      <c r="E1314" s="6" t="str">
        <f t="shared" si="41"/>
        <v>Home&amp;Kitchen</v>
      </c>
      <c r="F1314" s="2">
        <v>2399</v>
      </c>
      <c r="G1314" s="4">
        <v>4200</v>
      </c>
      <c r="H1314" s="4" t="str">
        <f>IF(Table1[[#This Row],[actual_price]]&lt;200, "&lt;₹200", IF(Table1[[#This Row],[actual_price]]&lt;=500, "₹200–₹500", "&gt;₹500"))</f>
        <v>&gt;₹500</v>
      </c>
      <c r="I1314" s="1">
        <v>0.43</v>
      </c>
      <c r="J1314">
        <v>3.8</v>
      </c>
      <c r="K1314" s="4">
        <v>397</v>
      </c>
      <c r="L1314" s="13">
        <f>Table1[[#This Row],[rating_count]]*Table1[[#This Row],[actual_price]]</f>
        <v>1667400</v>
      </c>
      <c r="M1314" t="s">
        <v>11488</v>
      </c>
      <c r="N1314" t="s">
        <v>11489</v>
      </c>
      <c r="O1314" t="s">
        <v>11490</v>
      </c>
      <c r="P1314" t="s">
        <v>11491</v>
      </c>
      <c r="Q1314">
        <f t="shared" si="40"/>
        <v>8</v>
      </c>
      <c r="R1314" t="s">
        <v>11492</v>
      </c>
      <c r="S1314" t="s">
        <v>11493</v>
      </c>
    </row>
    <row r="1315" spans="1:19">
      <c r="A1315" t="s">
        <v>11496</v>
      </c>
      <c r="B1315" t="s">
        <v>11497</v>
      </c>
      <c r="C1315" t="str">
        <f>TRIM(LEFT(B1315, FIND(" ",B1315, FIND(" ",B1315, FIND(" ",B1315)+1)+1)))</f>
        <v>INALSA Upright Vacuum</v>
      </c>
      <c r="D1315" t="s">
        <v>8969</v>
      </c>
      <c r="E1315" s="6" t="str">
        <f t="shared" si="41"/>
        <v>Home&amp;Kitchen</v>
      </c>
      <c r="F1315" s="2">
        <v>2286</v>
      </c>
      <c r="G1315" s="4">
        <v>4495</v>
      </c>
      <c r="H1315" s="4" t="str">
        <f>IF(Table1[[#This Row],[actual_price]]&lt;200, "&lt;₹200", IF(Table1[[#This Row],[actual_price]]&lt;=500, "₹200–₹500", "&gt;₹500"))</f>
        <v>&gt;₹500</v>
      </c>
      <c r="I1315" s="1">
        <v>0.49</v>
      </c>
      <c r="J1315">
        <v>3.9</v>
      </c>
      <c r="K1315" s="4">
        <v>326</v>
      </c>
      <c r="L1315" s="13">
        <f>Table1[[#This Row],[rating_count]]*Table1[[#This Row],[actual_price]]</f>
        <v>1465370</v>
      </c>
      <c r="M1315" t="s">
        <v>11498</v>
      </c>
      <c r="N1315" t="s">
        <v>11499</v>
      </c>
      <c r="O1315" t="s">
        <v>11500</v>
      </c>
      <c r="P1315" t="s">
        <v>11501</v>
      </c>
      <c r="Q1315">
        <f t="shared" si="40"/>
        <v>8</v>
      </c>
      <c r="R1315" t="s">
        <v>11502</v>
      </c>
      <c r="S1315" t="s">
        <v>11503</v>
      </c>
    </row>
    <row r="1316" spans="1:19">
      <c r="A1316" t="s">
        <v>11506</v>
      </c>
      <c r="B1316" t="s">
        <v>11507</v>
      </c>
      <c r="C1316" t="str">
        <f>TRIM(LEFT(B1316, FIND(" ",B1316, FIND(" ",B1316, FIND(" ",B1316)+1)+1)))</f>
        <v>ROYAL STEP -</v>
      </c>
      <c r="D1316" t="s">
        <v>10571</v>
      </c>
      <c r="E1316" s="6" t="str">
        <f t="shared" si="41"/>
        <v>Home&amp;Kitchen</v>
      </c>
      <c r="F1316">
        <v>499</v>
      </c>
      <c r="G1316" s="4">
        <v>2199</v>
      </c>
      <c r="H1316" s="4" t="str">
        <f>IF(Table1[[#This Row],[actual_price]]&lt;200, "&lt;₹200", IF(Table1[[#This Row],[actual_price]]&lt;=500, "₹200–₹500", "&gt;₹500"))</f>
        <v>&gt;₹500</v>
      </c>
      <c r="I1316" s="1">
        <v>0.77</v>
      </c>
      <c r="J1316">
        <v>3.1</v>
      </c>
      <c r="K1316" s="4">
        <v>3527</v>
      </c>
      <c r="L1316" s="13">
        <f>Table1[[#This Row],[rating_count]]*Table1[[#This Row],[actual_price]]</f>
        <v>7755873</v>
      </c>
      <c r="M1316" t="s">
        <v>11508</v>
      </c>
      <c r="N1316" t="s">
        <v>11509</v>
      </c>
      <c r="O1316" t="s">
        <v>11510</v>
      </c>
      <c r="P1316" t="s">
        <v>11511</v>
      </c>
      <c r="Q1316">
        <f t="shared" si="40"/>
        <v>8</v>
      </c>
      <c r="R1316" t="s">
        <v>11512</v>
      </c>
      <c r="S1316" t="s">
        <v>11513</v>
      </c>
    </row>
    <row r="1317" spans="1:19">
      <c r="A1317" t="s">
        <v>11516</v>
      </c>
      <c r="B1317" t="s">
        <v>11517</v>
      </c>
      <c r="C1317" t="str">
        <f>TRIM(LEFT(B1317, FIND(" ",B1317, FIND(" ",B1317, FIND(" ",B1317)+1)+1)))</f>
        <v>Nirdambhay Mini Bag</v>
      </c>
      <c r="D1317" t="s">
        <v>9284</v>
      </c>
      <c r="E1317" s="6" t="str">
        <f t="shared" si="41"/>
        <v>Home&amp;Kitchen</v>
      </c>
      <c r="F1317">
        <v>429</v>
      </c>
      <c r="G1317" s="4">
        <v>999</v>
      </c>
      <c r="H1317" s="4" t="str">
        <f>IF(Table1[[#This Row],[actual_price]]&lt;200, "&lt;₹200", IF(Table1[[#This Row],[actual_price]]&lt;=500, "₹200–₹500", "&gt;₹500"))</f>
        <v>&gt;₹500</v>
      </c>
      <c r="I1317" s="1">
        <v>0.56999999999999995</v>
      </c>
      <c r="J1317">
        <v>3</v>
      </c>
      <c r="K1317" s="4">
        <v>617</v>
      </c>
      <c r="L1317" s="13">
        <f>Table1[[#This Row],[rating_count]]*Table1[[#This Row],[actual_price]]</f>
        <v>616383</v>
      </c>
      <c r="M1317" t="s">
        <v>11518</v>
      </c>
      <c r="N1317" t="s">
        <v>11519</v>
      </c>
      <c r="O1317" t="s">
        <v>11520</v>
      </c>
      <c r="P1317" t="s">
        <v>11521</v>
      </c>
      <c r="Q1317">
        <f t="shared" si="40"/>
        <v>8</v>
      </c>
      <c r="R1317" t="s">
        <v>11522</v>
      </c>
      <c r="S1317" t="s">
        <v>11523</v>
      </c>
    </row>
    <row r="1318" spans="1:19">
      <c r="A1318" t="s">
        <v>11526</v>
      </c>
      <c r="B1318" t="s">
        <v>11527</v>
      </c>
      <c r="C1318" t="str">
        <f>TRIM(LEFT(B1318, FIND(" ",B1318, FIND(" ",B1318, FIND(" ",B1318)+1)+1)))</f>
        <v>Cello Non-Stick Aluminium</v>
      </c>
      <c r="D1318" t="s">
        <v>9061</v>
      </c>
      <c r="E1318" s="6" t="str">
        <f t="shared" si="41"/>
        <v>Home&amp;Kitchen</v>
      </c>
      <c r="F1318">
        <v>299</v>
      </c>
      <c r="G1318" s="4">
        <v>595</v>
      </c>
      <c r="H1318" s="4" t="str">
        <f>IF(Table1[[#This Row],[actual_price]]&lt;200, "&lt;₹200", IF(Table1[[#This Row],[actual_price]]&lt;=500, "₹200–₹500", "&gt;₹500"))</f>
        <v>&gt;₹500</v>
      </c>
      <c r="I1318" s="1">
        <v>0.5</v>
      </c>
      <c r="J1318">
        <v>4</v>
      </c>
      <c r="K1318" s="4">
        <v>314</v>
      </c>
      <c r="L1318" s="13">
        <f>Table1[[#This Row],[rating_count]]*Table1[[#This Row],[actual_price]]</f>
        <v>186830</v>
      </c>
      <c r="M1318" t="s">
        <v>11528</v>
      </c>
      <c r="N1318" t="s">
        <v>11529</v>
      </c>
      <c r="O1318" t="s">
        <v>11530</v>
      </c>
      <c r="P1318" t="s">
        <v>11531</v>
      </c>
      <c r="Q1318">
        <f t="shared" si="40"/>
        <v>8</v>
      </c>
      <c r="R1318" t="s">
        <v>11532</v>
      </c>
      <c r="S1318" t="s">
        <v>11533</v>
      </c>
    </row>
    <row r="1319" spans="1:19">
      <c r="A1319" t="s">
        <v>11536</v>
      </c>
      <c r="B1319" t="s">
        <v>11537</v>
      </c>
      <c r="C1319" t="str">
        <f>TRIM(LEFT(B1319, FIND(" ",B1319, FIND(" ",B1319, FIND(" ",B1319)+1)+1)))</f>
        <v>Proven¬Æ Copper +</v>
      </c>
      <c r="D1319" t="s">
        <v>10094</v>
      </c>
      <c r="E1319" s="6" t="str">
        <f t="shared" si="41"/>
        <v>Home&amp;Kitchen</v>
      </c>
      <c r="F1319" s="2">
        <v>5395</v>
      </c>
      <c r="G1319" s="4">
        <v>19990</v>
      </c>
      <c r="H1319" s="4" t="str">
        <f>IF(Table1[[#This Row],[actual_price]]&lt;200, "&lt;₹200", IF(Table1[[#This Row],[actual_price]]&lt;=500, "₹200–₹500", "&gt;₹500"))</f>
        <v>&gt;₹500</v>
      </c>
      <c r="I1319" s="1">
        <v>0.73</v>
      </c>
      <c r="J1319">
        <v>4.4000000000000004</v>
      </c>
      <c r="K1319" s="4">
        <v>535</v>
      </c>
      <c r="L1319" s="13">
        <f>Table1[[#This Row],[rating_count]]*Table1[[#This Row],[actual_price]]</f>
        <v>10694650</v>
      </c>
      <c r="M1319" t="s">
        <v>11538</v>
      </c>
      <c r="N1319" t="s">
        <v>11539</v>
      </c>
      <c r="O1319" t="s">
        <v>11540</v>
      </c>
      <c r="P1319" t="s">
        <v>11541</v>
      </c>
      <c r="Q1319">
        <f t="shared" si="40"/>
        <v>8</v>
      </c>
      <c r="R1319" t="s">
        <v>11542</v>
      </c>
      <c r="S1319" t="s">
        <v>11543</v>
      </c>
    </row>
    <row r="1320" spans="1:19">
      <c r="A1320" t="s">
        <v>11546</v>
      </c>
      <c r="B1320" t="s">
        <v>11547</v>
      </c>
      <c r="C1320" t="str">
        <f>TRIM(LEFT(B1320, FIND(" ",B1320, FIND(" ",B1320, FIND(" ",B1320)+1)+1)))</f>
        <v>Morphy Richards Daisy</v>
      </c>
      <c r="D1320" t="s">
        <v>8699</v>
      </c>
      <c r="E1320" s="6" t="str">
        <f t="shared" si="41"/>
        <v>Home&amp;Kitchen</v>
      </c>
      <c r="F1320">
        <v>559</v>
      </c>
      <c r="G1320" s="4">
        <v>1010</v>
      </c>
      <c r="H1320" s="4" t="str">
        <f>IF(Table1[[#This Row],[actual_price]]&lt;200, "&lt;₹200", IF(Table1[[#This Row],[actual_price]]&lt;=500, "₹200–₹500", "&gt;₹500"))</f>
        <v>&gt;₹500</v>
      </c>
      <c r="I1320" s="1">
        <v>0.45</v>
      </c>
      <c r="J1320">
        <v>4.0999999999999996</v>
      </c>
      <c r="K1320" s="4">
        <v>17325</v>
      </c>
      <c r="L1320" s="13">
        <f>Table1[[#This Row],[rating_count]]*Table1[[#This Row],[actual_price]]</f>
        <v>17498250</v>
      </c>
      <c r="M1320" t="s">
        <v>11548</v>
      </c>
      <c r="N1320" t="s">
        <v>11549</v>
      </c>
      <c r="O1320" t="s">
        <v>11550</v>
      </c>
      <c r="P1320" t="s">
        <v>11551</v>
      </c>
      <c r="Q1320">
        <f t="shared" si="40"/>
        <v>8</v>
      </c>
      <c r="R1320" t="s">
        <v>11552</v>
      </c>
      <c r="S1320" t="s">
        <v>11553</v>
      </c>
    </row>
    <row r="1321" spans="1:19">
      <c r="A1321" t="s">
        <v>11556</v>
      </c>
      <c r="B1321" t="s">
        <v>11557</v>
      </c>
      <c r="C1321" t="str">
        <f>TRIM(LEFT(B1321, FIND(" ",B1321, FIND(" ",B1321, FIND(" ",B1321)+1)+1)))</f>
        <v>Wipro Vesta 1200</v>
      </c>
      <c r="D1321" t="s">
        <v>8699</v>
      </c>
      <c r="E1321" s="6" t="str">
        <f t="shared" si="41"/>
        <v>Home&amp;Kitchen</v>
      </c>
      <c r="F1321">
        <v>660</v>
      </c>
      <c r="G1321" s="4">
        <v>1100</v>
      </c>
      <c r="H1321" s="4" t="str">
        <f>IF(Table1[[#This Row],[actual_price]]&lt;200, "&lt;₹200", IF(Table1[[#This Row],[actual_price]]&lt;=500, "₹200–₹500", "&gt;₹500"))</f>
        <v>&gt;₹500</v>
      </c>
      <c r="I1321" s="1">
        <v>0.4</v>
      </c>
      <c r="J1321">
        <v>3.6</v>
      </c>
      <c r="K1321" s="4">
        <v>91</v>
      </c>
      <c r="L1321" s="13">
        <f>Table1[[#This Row],[rating_count]]*Table1[[#This Row],[actual_price]]</f>
        <v>100100</v>
      </c>
      <c r="M1321" t="s">
        <v>11558</v>
      </c>
      <c r="N1321" t="s">
        <v>11559</v>
      </c>
      <c r="O1321" t="s">
        <v>11560</v>
      </c>
      <c r="P1321" t="s">
        <v>11561</v>
      </c>
      <c r="Q1321">
        <f t="shared" si="40"/>
        <v>8</v>
      </c>
      <c r="R1321" t="s">
        <v>11562</v>
      </c>
      <c r="S1321" t="s">
        <v>11563</v>
      </c>
    </row>
    <row r="1322" spans="1:19">
      <c r="A1322" t="s">
        <v>11566</v>
      </c>
      <c r="B1322" t="s">
        <v>11567</v>
      </c>
      <c r="C1322" t="str">
        <f>TRIM(LEFT(B1322, FIND(" ",B1322, FIND(" ",B1322, FIND(" ",B1322)+1)+1)))</f>
        <v>Zuvexa Egg Boiler</v>
      </c>
      <c r="D1322" t="s">
        <v>9030</v>
      </c>
      <c r="E1322" s="6" t="str">
        <f t="shared" si="41"/>
        <v>Home&amp;Kitchen</v>
      </c>
      <c r="F1322">
        <v>419</v>
      </c>
      <c r="G1322" s="4">
        <v>999</v>
      </c>
      <c r="H1322" s="4" t="str">
        <f>IF(Table1[[#This Row],[actual_price]]&lt;200, "&lt;₹200", IF(Table1[[#This Row],[actual_price]]&lt;=500, "₹200–₹500", "&gt;₹500"))</f>
        <v>&gt;₹500</v>
      </c>
      <c r="I1322" s="1">
        <v>0.57999999999999996</v>
      </c>
      <c r="J1322">
        <v>4.4000000000000004</v>
      </c>
      <c r="K1322" s="4">
        <v>227</v>
      </c>
      <c r="L1322" s="13">
        <f>Table1[[#This Row],[rating_count]]*Table1[[#This Row],[actual_price]]</f>
        <v>226773</v>
      </c>
      <c r="M1322" t="s">
        <v>11568</v>
      </c>
      <c r="N1322" t="s">
        <v>11569</v>
      </c>
      <c r="O1322" t="s">
        <v>11570</v>
      </c>
      <c r="P1322" t="s">
        <v>11571</v>
      </c>
      <c r="Q1322">
        <f t="shared" si="40"/>
        <v>8</v>
      </c>
      <c r="R1322" t="s">
        <v>11572</v>
      </c>
      <c r="S1322" t="s">
        <v>11573</v>
      </c>
    </row>
    <row r="1323" spans="1:19">
      <c r="A1323" t="s">
        <v>11576</v>
      </c>
      <c r="B1323" t="s">
        <v>11577</v>
      </c>
      <c r="C1323" t="str">
        <f>TRIM(LEFT(B1323, FIND(" ",B1323, FIND(" ",B1323, FIND(" ",B1323)+1)+1)))</f>
        <v>AO Smith HSE-VAS-X-015</v>
      </c>
      <c r="D1323" t="s">
        <v>8773</v>
      </c>
      <c r="E1323" s="6" t="str">
        <f t="shared" si="41"/>
        <v>Home&amp;Kitchen</v>
      </c>
      <c r="F1323" s="2">
        <v>7349</v>
      </c>
      <c r="G1323" s="4">
        <v>10900</v>
      </c>
      <c r="H1323" s="4" t="str">
        <f>IF(Table1[[#This Row],[actual_price]]&lt;200, "&lt;₹200", IF(Table1[[#This Row],[actual_price]]&lt;=500, "₹200–₹500", "&gt;₹500"))</f>
        <v>&gt;₹500</v>
      </c>
      <c r="I1323" s="1">
        <v>0.33</v>
      </c>
      <c r="J1323">
        <v>4.2</v>
      </c>
      <c r="K1323" s="4">
        <v>11957</v>
      </c>
      <c r="L1323" s="13">
        <f>Table1[[#This Row],[rating_count]]*Table1[[#This Row],[actual_price]]</f>
        <v>130331300</v>
      </c>
      <c r="M1323" t="s">
        <v>11578</v>
      </c>
      <c r="N1323" t="s">
        <v>11579</v>
      </c>
      <c r="O1323" t="s">
        <v>11580</v>
      </c>
      <c r="P1323" t="s">
        <v>11581</v>
      </c>
      <c r="Q1323">
        <f t="shared" si="40"/>
        <v>8</v>
      </c>
      <c r="R1323" t="s">
        <v>11582</v>
      </c>
      <c r="S1323" t="s">
        <v>11583</v>
      </c>
    </row>
    <row r="1324" spans="1:19">
      <c r="A1324" t="s">
        <v>11586</v>
      </c>
      <c r="B1324" t="s">
        <v>11587</v>
      </c>
      <c r="C1324" t="str">
        <f>TRIM(LEFT(B1324, FIND(" ",B1324, FIND(" ",B1324, FIND(" ",B1324)+1)+1)))</f>
        <v>Havells Festiva 1200mm</v>
      </c>
      <c r="D1324" t="s">
        <v>9295</v>
      </c>
      <c r="E1324" s="6" t="str">
        <f t="shared" si="41"/>
        <v>Home&amp;Kitchen</v>
      </c>
      <c r="F1324" s="2">
        <v>2899</v>
      </c>
      <c r="G1324" s="4">
        <v>4005</v>
      </c>
      <c r="H1324" s="4" t="str">
        <f>IF(Table1[[#This Row],[actual_price]]&lt;200, "&lt;₹200", IF(Table1[[#This Row],[actual_price]]&lt;=500, "₹200–₹500", "&gt;₹500"))</f>
        <v>&gt;₹500</v>
      </c>
      <c r="I1324" s="1">
        <v>0.28000000000000003</v>
      </c>
      <c r="J1324">
        <v>4.3</v>
      </c>
      <c r="K1324" s="4">
        <v>7140</v>
      </c>
      <c r="L1324" s="13">
        <f>Table1[[#This Row],[rating_count]]*Table1[[#This Row],[actual_price]]</f>
        <v>28595700</v>
      </c>
      <c r="M1324" t="s">
        <v>11588</v>
      </c>
      <c r="N1324" t="s">
        <v>11589</v>
      </c>
      <c r="O1324" t="s">
        <v>11590</v>
      </c>
      <c r="P1324" t="s">
        <v>11591</v>
      </c>
      <c r="Q1324">
        <f t="shared" si="40"/>
        <v>8</v>
      </c>
      <c r="R1324" t="s">
        <v>11592</v>
      </c>
      <c r="S1324" t="s">
        <v>11593</v>
      </c>
    </row>
    <row r="1325" spans="1:19">
      <c r="A1325" t="s">
        <v>11596</v>
      </c>
      <c r="B1325" t="s">
        <v>11597</v>
      </c>
      <c r="C1325" t="str">
        <f>TRIM(LEFT(B1325, FIND(" ",B1325, FIND(" ",B1325, FIND(" ",B1325)+1)+1)))</f>
        <v>INALSA Vaccum Cleaner</v>
      </c>
      <c r="D1325" t="s">
        <v>8969</v>
      </c>
      <c r="E1325" s="6" t="str">
        <f t="shared" si="41"/>
        <v>Home&amp;Kitchen</v>
      </c>
      <c r="F1325" s="2">
        <v>1799</v>
      </c>
      <c r="G1325" s="4">
        <v>3295</v>
      </c>
      <c r="H1325" s="4" t="str">
        <f>IF(Table1[[#This Row],[actual_price]]&lt;200, "&lt;₹200", IF(Table1[[#This Row],[actual_price]]&lt;=500, "₹200–₹500", "&gt;₹500"))</f>
        <v>&gt;₹500</v>
      </c>
      <c r="I1325" s="1">
        <v>0.45</v>
      </c>
      <c r="J1325">
        <v>3.8</v>
      </c>
      <c r="K1325" s="4">
        <v>687</v>
      </c>
      <c r="L1325" s="13">
        <f>Table1[[#This Row],[rating_count]]*Table1[[#This Row],[actual_price]]</f>
        <v>2263665</v>
      </c>
      <c r="M1325" t="s">
        <v>11598</v>
      </c>
      <c r="N1325" t="s">
        <v>11599</v>
      </c>
      <c r="O1325" t="s">
        <v>11600</v>
      </c>
      <c r="P1325" t="s">
        <v>11601</v>
      </c>
      <c r="Q1325">
        <f t="shared" si="40"/>
        <v>8</v>
      </c>
      <c r="R1325" t="s">
        <v>11602</v>
      </c>
      <c r="S1325" t="s">
        <v>11603</v>
      </c>
    </row>
    <row r="1326" spans="1:19">
      <c r="A1326" t="s">
        <v>11606</v>
      </c>
      <c r="B1326" t="s">
        <v>11607</v>
      </c>
      <c r="C1326" t="str">
        <f>TRIM(LEFT(B1326, FIND(" ",B1326, FIND(" ",B1326, FIND(" ",B1326)+1)+1)))</f>
        <v>iBELL SM1515NEW Sandwich</v>
      </c>
      <c r="D1326" t="s">
        <v>9061</v>
      </c>
      <c r="E1326" s="6" t="str">
        <f t="shared" si="41"/>
        <v>Home&amp;Kitchen</v>
      </c>
      <c r="F1326" s="2">
        <v>1474</v>
      </c>
      <c r="G1326" s="4">
        <v>4650</v>
      </c>
      <c r="H1326" s="4" t="str">
        <f>IF(Table1[[#This Row],[actual_price]]&lt;200, "&lt;₹200", IF(Table1[[#This Row],[actual_price]]&lt;=500, "₹200–₹500", "&gt;₹500"))</f>
        <v>&gt;₹500</v>
      </c>
      <c r="I1326" s="1">
        <v>0.68</v>
      </c>
      <c r="J1326">
        <v>4.0999999999999996</v>
      </c>
      <c r="K1326" s="4">
        <v>1045</v>
      </c>
      <c r="L1326" s="13">
        <f>Table1[[#This Row],[rating_count]]*Table1[[#This Row],[actual_price]]</f>
        <v>4859250</v>
      </c>
      <c r="M1326" t="s">
        <v>11608</v>
      </c>
      <c r="N1326" t="s">
        <v>11609</v>
      </c>
      <c r="O1326" t="s">
        <v>11610</v>
      </c>
      <c r="P1326" t="s">
        <v>11611</v>
      </c>
      <c r="Q1326">
        <f t="shared" si="40"/>
        <v>8</v>
      </c>
      <c r="R1326" t="s">
        <v>11612</v>
      </c>
      <c r="S1326" t="s">
        <v>11613</v>
      </c>
    </row>
    <row r="1327" spans="1:19">
      <c r="A1327" t="s">
        <v>11616</v>
      </c>
      <c r="B1327" t="s">
        <v>11617</v>
      </c>
      <c r="C1327" t="str">
        <f>TRIM(LEFT(B1327, FIND(" ",B1327, FIND(" ",B1327, FIND(" ",B1327)+1)+1)))</f>
        <v>Aquaguard Aura RO+UV+UF+Taste</v>
      </c>
      <c r="D1327" t="s">
        <v>10094</v>
      </c>
      <c r="E1327" s="6" t="str">
        <f t="shared" si="41"/>
        <v>Home&amp;Kitchen</v>
      </c>
      <c r="F1327" s="2">
        <v>15999</v>
      </c>
      <c r="G1327" s="4">
        <v>24500</v>
      </c>
      <c r="H1327" s="4" t="str">
        <f>IF(Table1[[#This Row],[actual_price]]&lt;200, "&lt;₹200", IF(Table1[[#This Row],[actual_price]]&lt;=500, "₹200–₹500", "&gt;₹500"))</f>
        <v>&gt;₹500</v>
      </c>
      <c r="I1327" s="1">
        <v>0.35</v>
      </c>
      <c r="J1327">
        <v>4</v>
      </c>
      <c r="K1327" s="4">
        <v>11206</v>
      </c>
      <c r="L1327" s="13">
        <f>Table1[[#This Row],[rating_count]]*Table1[[#This Row],[actual_price]]</f>
        <v>274547000</v>
      </c>
      <c r="M1327" t="s">
        <v>11618</v>
      </c>
      <c r="N1327" t="s">
        <v>11619</v>
      </c>
      <c r="O1327" t="s">
        <v>11620</v>
      </c>
      <c r="P1327" t="s">
        <v>11621</v>
      </c>
      <c r="Q1327">
        <f t="shared" si="40"/>
        <v>8</v>
      </c>
      <c r="R1327" t="s">
        <v>11622</v>
      </c>
      <c r="S1327" t="s">
        <v>11623</v>
      </c>
    </row>
    <row r="1328" spans="1:19">
      <c r="A1328" t="s">
        <v>11626</v>
      </c>
      <c r="B1328" t="s">
        <v>11627</v>
      </c>
      <c r="C1328" t="str">
        <f>TRIM(LEFT(B1328, FIND(" ",B1328, FIND(" ",B1328, FIND(" ",B1328)+1)+1)))</f>
        <v>Havells Instanio 3-Litre</v>
      </c>
      <c r="D1328" t="s">
        <v>8721</v>
      </c>
      <c r="E1328" s="6" t="str">
        <f t="shared" si="41"/>
        <v>Home&amp;Kitchen</v>
      </c>
      <c r="F1328" s="2">
        <v>3645</v>
      </c>
      <c r="G1328" s="4">
        <v>6070</v>
      </c>
      <c r="H1328" s="4" t="str">
        <f>IF(Table1[[#This Row],[actual_price]]&lt;200, "&lt;₹200", IF(Table1[[#This Row],[actual_price]]&lt;=500, "₹200–₹500", "&gt;₹500"))</f>
        <v>&gt;₹500</v>
      </c>
      <c r="I1328" s="1">
        <v>0.4</v>
      </c>
      <c r="J1328">
        <v>4.2</v>
      </c>
      <c r="K1328" s="4">
        <v>561</v>
      </c>
      <c r="L1328" s="13">
        <f>Table1[[#This Row],[rating_count]]*Table1[[#This Row],[actual_price]]</f>
        <v>3405270</v>
      </c>
      <c r="M1328" t="s">
        <v>11628</v>
      </c>
      <c r="N1328" t="s">
        <v>11629</v>
      </c>
      <c r="O1328" t="s">
        <v>11630</v>
      </c>
      <c r="P1328" t="s">
        <v>11631</v>
      </c>
      <c r="Q1328">
        <f t="shared" si="40"/>
        <v>8</v>
      </c>
      <c r="R1328" t="s">
        <v>11632</v>
      </c>
      <c r="S1328" t="s">
        <v>11633</v>
      </c>
    </row>
    <row r="1329" spans="1:19">
      <c r="A1329" t="s">
        <v>11636</v>
      </c>
      <c r="B1329" t="s">
        <v>11637</v>
      </c>
      <c r="C1329" t="str">
        <f>TRIM(LEFT(B1329, FIND(" ",B1329, FIND(" ",B1329, FIND(" ",B1329)+1)+1)))</f>
        <v>Milk Frother, Immersion</v>
      </c>
      <c r="D1329" t="s">
        <v>8688</v>
      </c>
      <c r="E1329" s="6" t="str">
        <f t="shared" si="41"/>
        <v>Home&amp;Kitchen</v>
      </c>
      <c r="F1329">
        <v>375</v>
      </c>
      <c r="G1329" s="4">
        <v>999</v>
      </c>
      <c r="H1329" s="4" t="str">
        <f>IF(Table1[[#This Row],[actual_price]]&lt;200, "&lt;₹200", IF(Table1[[#This Row],[actual_price]]&lt;=500, "₹200–₹500", "&gt;₹500"))</f>
        <v>&gt;₹500</v>
      </c>
      <c r="I1329" s="1">
        <v>0.62</v>
      </c>
      <c r="J1329">
        <v>3.6</v>
      </c>
      <c r="K1329" s="4">
        <v>1988</v>
      </c>
      <c r="L1329" s="13">
        <f>Table1[[#This Row],[rating_count]]*Table1[[#This Row],[actual_price]]</f>
        <v>1986012</v>
      </c>
      <c r="M1329" t="s">
        <v>11638</v>
      </c>
      <c r="N1329" t="s">
        <v>11639</v>
      </c>
      <c r="O1329" t="s">
        <v>11640</v>
      </c>
      <c r="P1329" t="s">
        <v>11641</v>
      </c>
      <c r="Q1329">
        <f t="shared" si="40"/>
        <v>8</v>
      </c>
      <c r="R1329" t="s">
        <v>11642</v>
      </c>
      <c r="S1329" t="s">
        <v>11643</v>
      </c>
    </row>
    <row r="1330" spans="1:19">
      <c r="A1330" t="s">
        <v>11646</v>
      </c>
      <c r="B1330" t="s">
        <v>11647</v>
      </c>
      <c r="C1330" t="str">
        <f>TRIM(LEFT(B1330, FIND(" ",B1330, FIND(" ",B1330, FIND(" ",B1330)+1)+1)))</f>
        <v>Panasonic SR-WA22H (E)</v>
      </c>
      <c r="D1330" t="s">
        <v>9695</v>
      </c>
      <c r="E1330" s="6" t="str">
        <f t="shared" si="41"/>
        <v>Home&amp;Kitchen</v>
      </c>
      <c r="F1330" s="2">
        <v>2976</v>
      </c>
      <c r="G1330" s="4">
        <v>3945</v>
      </c>
      <c r="H1330" s="4" t="str">
        <f>IF(Table1[[#This Row],[actual_price]]&lt;200, "&lt;₹200", IF(Table1[[#This Row],[actual_price]]&lt;=500, "₹200–₹500", "&gt;₹500"))</f>
        <v>&gt;₹500</v>
      </c>
      <c r="I1330" s="1">
        <v>0.25</v>
      </c>
      <c r="J1330">
        <v>4.2</v>
      </c>
      <c r="K1330" s="4">
        <v>3740</v>
      </c>
      <c r="L1330" s="13">
        <f>Table1[[#This Row],[rating_count]]*Table1[[#This Row],[actual_price]]</f>
        <v>14754300</v>
      </c>
      <c r="M1330" t="s">
        <v>11648</v>
      </c>
      <c r="N1330" t="s">
        <v>11649</v>
      </c>
      <c r="O1330" t="s">
        <v>11650</v>
      </c>
      <c r="P1330" t="s">
        <v>11651</v>
      </c>
      <c r="Q1330">
        <f t="shared" si="40"/>
        <v>8</v>
      </c>
      <c r="R1330" t="s">
        <v>11652</v>
      </c>
      <c r="S1330" t="s">
        <v>11653</v>
      </c>
    </row>
    <row r="1331" spans="1:19">
      <c r="A1331" t="s">
        <v>11656</v>
      </c>
      <c r="B1331" t="s">
        <v>11657</v>
      </c>
      <c r="C1331" t="str">
        <f>TRIM(LEFT(B1331, FIND(" ",B1331, FIND(" ",B1331, FIND(" ",B1331)+1)+1)))</f>
        <v>InstaCuppa Milk Frother</v>
      </c>
      <c r="D1331" t="s">
        <v>11064</v>
      </c>
      <c r="E1331" s="6" t="str">
        <f t="shared" si="41"/>
        <v>Home&amp;Kitchen</v>
      </c>
      <c r="F1331" s="2">
        <v>1099</v>
      </c>
      <c r="G1331" s="4">
        <v>1499</v>
      </c>
      <c r="H1331" s="4" t="str">
        <f>IF(Table1[[#This Row],[actual_price]]&lt;200, "&lt;₹200", IF(Table1[[#This Row],[actual_price]]&lt;=500, "₹200–₹500", "&gt;₹500"))</f>
        <v>&gt;₹500</v>
      </c>
      <c r="I1331" s="1">
        <v>0.27</v>
      </c>
      <c r="J1331">
        <v>4.0999999999999996</v>
      </c>
      <c r="K1331" s="4">
        <v>4401</v>
      </c>
      <c r="L1331" s="13">
        <f>Table1[[#This Row],[rating_count]]*Table1[[#This Row],[actual_price]]</f>
        <v>6597099</v>
      </c>
      <c r="M1331" t="s">
        <v>11658</v>
      </c>
      <c r="N1331" t="s">
        <v>11659</v>
      </c>
      <c r="O1331" t="s">
        <v>11660</v>
      </c>
      <c r="P1331" t="s">
        <v>11661</v>
      </c>
      <c r="Q1331">
        <f t="shared" si="40"/>
        <v>8</v>
      </c>
      <c r="R1331" t="s">
        <v>11662</v>
      </c>
      <c r="S1331" t="s">
        <v>11663</v>
      </c>
    </row>
    <row r="1332" spans="1:19">
      <c r="A1332" t="s">
        <v>11666</v>
      </c>
      <c r="B1332" t="s">
        <v>11667</v>
      </c>
      <c r="C1332" t="str">
        <f>TRIM(LEFT(B1332, FIND(" ",B1332, FIND(" ",B1332, FIND(" ",B1332)+1)+1)))</f>
        <v>Goodscity Garment Steamer</v>
      </c>
      <c r="D1332" t="s">
        <v>8897</v>
      </c>
      <c r="E1332" s="6" t="str">
        <f t="shared" si="41"/>
        <v>Home&amp;Kitchen</v>
      </c>
      <c r="F1332" s="2">
        <v>2575</v>
      </c>
      <c r="G1332" s="4">
        <v>6700</v>
      </c>
      <c r="H1332" s="4" t="str">
        <f>IF(Table1[[#This Row],[actual_price]]&lt;200, "&lt;₹200", IF(Table1[[#This Row],[actual_price]]&lt;=500, "₹200–₹500", "&gt;₹500"))</f>
        <v>&gt;₹500</v>
      </c>
      <c r="I1332" s="1">
        <v>0.62</v>
      </c>
      <c r="J1332">
        <v>4.2</v>
      </c>
      <c r="K1332" s="4">
        <v>611</v>
      </c>
      <c r="L1332" s="13">
        <f>Table1[[#This Row],[rating_count]]*Table1[[#This Row],[actual_price]]</f>
        <v>4093700</v>
      </c>
      <c r="M1332" t="s">
        <v>11668</v>
      </c>
      <c r="N1332" t="s">
        <v>11669</v>
      </c>
      <c r="O1332" t="s">
        <v>11670</v>
      </c>
      <c r="P1332" t="s">
        <v>11671</v>
      </c>
      <c r="Q1332">
        <f t="shared" si="40"/>
        <v>8</v>
      </c>
      <c r="R1332" t="s">
        <v>11672</v>
      </c>
      <c r="S1332" t="s">
        <v>11673</v>
      </c>
    </row>
    <row r="1333" spans="1:19">
      <c r="A1333" t="s">
        <v>11676</v>
      </c>
      <c r="B1333" t="s">
        <v>11677</v>
      </c>
      <c r="C1333" t="str">
        <f>TRIM(LEFT(B1333, FIND(" ",B1333, FIND(" ",B1333, FIND(" ",B1333)+1)+1)))</f>
        <v>Solidaire 550-Watt Mixer</v>
      </c>
      <c r="D1333" t="s">
        <v>8710</v>
      </c>
      <c r="E1333" s="6" t="str">
        <f t="shared" si="41"/>
        <v>Home&amp;Kitchen</v>
      </c>
      <c r="F1333" s="2">
        <v>1649</v>
      </c>
      <c r="G1333" s="4">
        <v>2800</v>
      </c>
      <c r="H1333" s="4" t="str">
        <f>IF(Table1[[#This Row],[actual_price]]&lt;200, "&lt;₹200", IF(Table1[[#This Row],[actual_price]]&lt;=500, "₹200–₹500", "&gt;₹500"))</f>
        <v>&gt;₹500</v>
      </c>
      <c r="I1333" s="1">
        <v>0.41</v>
      </c>
      <c r="J1333">
        <v>3.9</v>
      </c>
      <c r="K1333" s="4">
        <v>2162</v>
      </c>
      <c r="L1333" s="13">
        <f>Table1[[#This Row],[rating_count]]*Table1[[#This Row],[actual_price]]</f>
        <v>6053600</v>
      </c>
      <c r="M1333" t="s">
        <v>11678</v>
      </c>
      <c r="N1333" t="s">
        <v>11679</v>
      </c>
      <c r="O1333" t="s">
        <v>11680</v>
      </c>
      <c r="P1333" t="s">
        <v>11681</v>
      </c>
      <c r="Q1333">
        <f t="shared" si="40"/>
        <v>8</v>
      </c>
      <c r="R1333" t="s">
        <v>11682</v>
      </c>
      <c r="S1333" t="s">
        <v>11683</v>
      </c>
    </row>
    <row r="1334" spans="1:19">
      <c r="A1334" t="s">
        <v>11686</v>
      </c>
      <c r="B1334" t="s">
        <v>11687</v>
      </c>
      <c r="C1334" t="str">
        <f>TRIM(LEFT(B1334, FIND(" ",B1334, FIND(" ",B1334, FIND(" ",B1334)+1)+1)))</f>
        <v>Amazon Basics 300</v>
      </c>
      <c r="D1334" t="s">
        <v>8688</v>
      </c>
      <c r="E1334" s="6" t="str">
        <f t="shared" si="41"/>
        <v>Home&amp;Kitchen</v>
      </c>
      <c r="F1334">
        <v>799</v>
      </c>
      <c r="G1334" s="4">
        <v>1699</v>
      </c>
      <c r="H1334" s="4" t="str">
        <f>IF(Table1[[#This Row],[actual_price]]&lt;200, "&lt;₹200", IF(Table1[[#This Row],[actual_price]]&lt;=500, "₹200–₹500", "&gt;₹500"))</f>
        <v>&gt;₹500</v>
      </c>
      <c r="I1334" s="1">
        <v>0.53</v>
      </c>
      <c r="J1334">
        <v>4</v>
      </c>
      <c r="K1334" s="4">
        <v>97</v>
      </c>
      <c r="L1334" s="13">
        <f>Table1[[#This Row],[rating_count]]*Table1[[#This Row],[actual_price]]</f>
        <v>164803</v>
      </c>
      <c r="M1334" t="s">
        <v>11688</v>
      </c>
      <c r="N1334" t="s">
        <v>11689</v>
      </c>
      <c r="O1334" t="s">
        <v>11690</v>
      </c>
      <c r="P1334" t="s">
        <v>11691</v>
      </c>
      <c r="Q1334">
        <f t="shared" si="40"/>
        <v>8</v>
      </c>
      <c r="R1334" t="s">
        <v>11692</v>
      </c>
      <c r="S1334" t="s">
        <v>11693</v>
      </c>
    </row>
    <row r="1335" spans="1:19">
      <c r="A1335" t="s">
        <v>11696</v>
      </c>
      <c r="B1335" t="s">
        <v>11697</v>
      </c>
      <c r="C1335" t="str">
        <f>TRIM(LEFT(B1335, FIND(" ",B1335, FIND(" ",B1335, FIND(" ",B1335)+1)+1)))</f>
        <v>Orpat HHB-100E 250-Watt</v>
      </c>
      <c r="D1335" t="s">
        <v>8688</v>
      </c>
      <c r="E1335" s="6" t="str">
        <f t="shared" si="41"/>
        <v>Home&amp;Kitchen</v>
      </c>
      <c r="F1335">
        <v>765</v>
      </c>
      <c r="G1335" s="4">
        <v>970</v>
      </c>
      <c r="H1335" s="4" t="str">
        <f>IF(Table1[[#This Row],[actual_price]]&lt;200, "&lt;₹200", IF(Table1[[#This Row],[actual_price]]&lt;=500, "₹200–₹500", "&gt;₹500"))</f>
        <v>&gt;₹500</v>
      </c>
      <c r="I1335" s="1">
        <v>0.21</v>
      </c>
      <c r="J1335">
        <v>4.2</v>
      </c>
      <c r="K1335" s="4">
        <v>6055</v>
      </c>
      <c r="L1335" s="13">
        <f>Table1[[#This Row],[rating_count]]*Table1[[#This Row],[actual_price]]</f>
        <v>5873350</v>
      </c>
      <c r="M1335" t="s">
        <v>11698</v>
      </c>
      <c r="N1335" t="s">
        <v>11699</v>
      </c>
      <c r="O1335" t="s">
        <v>11700</v>
      </c>
      <c r="P1335" t="s">
        <v>11701</v>
      </c>
      <c r="Q1335">
        <f t="shared" si="40"/>
        <v>8</v>
      </c>
      <c r="R1335" t="s">
        <v>11702</v>
      </c>
      <c r="S1335" t="s">
        <v>11703</v>
      </c>
    </row>
    <row r="1336" spans="1:19">
      <c r="A1336" t="s">
        <v>11706</v>
      </c>
      <c r="B1336" t="s">
        <v>11707</v>
      </c>
      <c r="C1336" t="str">
        <f>TRIM(LEFT(B1336, FIND(" ",B1336, FIND(" ",B1336, FIND(" ",B1336)+1)+1)))</f>
        <v>HealthSense Rechargeable Lint</v>
      </c>
      <c r="D1336" t="s">
        <v>8574</v>
      </c>
      <c r="E1336" s="6" t="str">
        <f t="shared" si="41"/>
        <v>Home&amp;Kitchen</v>
      </c>
      <c r="F1336">
        <v>999</v>
      </c>
      <c r="G1336" s="4">
        <v>1500</v>
      </c>
      <c r="H1336" s="4" t="str">
        <f>IF(Table1[[#This Row],[actual_price]]&lt;200, "&lt;₹200", IF(Table1[[#This Row],[actual_price]]&lt;=500, "₹200–₹500", "&gt;₹500"))</f>
        <v>&gt;₹500</v>
      </c>
      <c r="I1336" s="1">
        <v>0.33</v>
      </c>
      <c r="J1336">
        <v>4.2</v>
      </c>
      <c r="K1336" s="4">
        <v>386</v>
      </c>
      <c r="L1336" s="13">
        <f>Table1[[#This Row],[rating_count]]*Table1[[#This Row],[actual_price]]</f>
        <v>579000</v>
      </c>
      <c r="M1336" t="s">
        <v>11708</v>
      </c>
      <c r="N1336" t="s">
        <v>11709</v>
      </c>
      <c r="O1336" t="s">
        <v>11710</v>
      </c>
      <c r="P1336" t="s">
        <v>11711</v>
      </c>
      <c r="Q1336">
        <f t="shared" si="40"/>
        <v>8</v>
      </c>
      <c r="R1336" t="s">
        <v>11712</v>
      </c>
      <c r="S1336" t="s">
        <v>11713</v>
      </c>
    </row>
    <row r="1337" spans="1:19">
      <c r="A1337" t="s">
        <v>11716</v>
      </c>
      <c r="B1337" t="s">
        <v>11717</v>
      </c>
      <c r="C1337" t="str">
        <f>TRIM(LEFT(B1337, FIND(" ",B1337, FIND(" ",B1337, FIND(" ",B1337)+1)+1)))</f>
        <v>AGARO Classic Portable</v>
      </c>
      <c r="D1337" t="s">
        <v>11718</v>
      </c>
      <c r="E1337" s="6" t="str">
        <f t="shared" si="41"/>
        <v>Home&amp;Kitchen</v>
      </c>
      <c r="F1337">
        <v>587</v>
      </c>
      <c r="G1337" s="4">
        <v>1295</v>
      </c>
      <c r="H1337" s="4" t="str">
        <f>IF(Table1[[#This Row],[actual_price]]&lt;200, "&lt;₹200", IF(Table1[[#This Row],[actual_price]]&lt;=500, "₹200–₹500", "&gt;₹500"))</f>
        <v>&gt;₹500</v>
      </c>
      <c r="I1337" s="1">
        <v>0.55000000000000004</v>
      </c>
      <c r="J1337">
        <v>4.0999999999999996</v>
      </c>
      <c r="K1337" s="4">
        <v>557</v>
      </c>
      <c r="L1337" s="13">
        <f>Table1[[#This Row],[rating_count]]*Table1[[#This Row],[actual_price]]</f>
        <v>721315</v>
      </c>
      <c r="M1337" t="s">
        <v>11719</v>
      </c>
      <c r="N1337" t="s">
        <v>11720</v>
      </c>
      <c r="O1337" t="s">
        <v>11721</v>
      </c>
      <c r="P1337" t="s">
        <v>11722</v>
      </c>
      <c r="Q1337">
        <f t="shared" si="40"/>
        <v>8</v>
      </c>
      <c r="R1337" t="s">
        <v>11723</v>
      </c>
      <c r="S1337" t="s">
        <v>11724</v>
      </c>
    </row>
    <row r="1338" spans="1:19">
      <c r="A1338" t="s">
        <v>11727</v>
      </c>
      <c r="B1338" t="s">
        <v>11728</v>
      </c>
      <c r="C1338" t="str">
        <f>TRIM(LEFT(B1338, FIND(" ",B1338, FIND(" ",B1338, FIND(" ",B1338)+1)+1)))</f>
        <v>AGARO Imperial 240-Watt</v>
      </c>
      <c r="D1338" t="s">
        <v>11729</v>
      </c>
      <c r="E1338" s="6" t="str">
        <f t="shared" si="41"/>
        <v>Home&amp;Kitchen</v>
      </c>
      <c r="F1338" s="2">
        <v>12609</v>
      </c>
      <c r="G1338" s="4">
        <v>23999</v>
      </c>
      <c r="H1338" s="4" t="str">
        <f>IF(Table1[[#This Row],[actual_price]]&lt;200, "&lt;₹200", IF(Table1[[#This Row],[actual_price]]&lt;=500, "₹200–₹500", "&gt;₹500"))</f>
        <v>&gt;₹500</v>
      </c>
      <c r="I1338" s="1">
        <v>0.47</v>
      </c>
      <c r="J1338">
        <v>4.4000000000000004</v>
      </c>
      <c r="K1338" s="4">
        <v>2288</v>
      </c>
      <c r="L1338" s="13">
        <f>Table1[[#This Row],[rating_count]]*Table1[[#This Row],[actual_price]]</f>
        <v>54909712</v>
      </c>
      <c r="M1338" t="s">
        <v>11730</v>
      </c>
      <c r="N1338" t="s">
        <v>11731</v>
      </c>
      <c r="O1338" t="s">
        <v>11732</v>
      </c>
      <c r="P1338" t="s">
        <v>11733</v>
      </c>
      <c r="Q1338">
        <f t="shared" si="40"/>
        <v>8</v>
      </c>
      <c r="R1338" t="s">
        <v>11734</v>
      </c>
      <c r="S1338" t="s">
        <v>11735</v>
      </c>
    </row>
    <row r="1339" spans="1:19">
      <c r="A1339" t="s">
        <v>11738</v>
      </c>
      <c r="B1339" t="s">
        <v>11739</v>
      </c>
      <c r="C1339" t="str">
        <f>TRIM(LEFT(B1339, FIND(" ",B1339, FIND(" ",B1339, FIND(" ",B1339)+1)+1)))</f>
        <v>Wipro Smartlife Super</v>
      </c>
      <c r="D1339" t="s">
        <v>8699</v>
      </c>
      <c r="E1339" s="6" t="str">
        <f t="shared" si="41"/>
        <v>Home&amp;Kitchen</v>
      </c>
      <c r="F1339">
        <v>699</v>
      </c>
      <c r="G1339" s="4">
        <v>850</v>
      </c>
      <c r="H1339" s="4" t="str">
        <f>IF(Table1[[#This Row],[actual_price]]&lt;200, "&lt;₹200", IF(Table1[[#This Row],[actual_price]]&lt;=500, "₹200–₹500", "&gt;₹500"))</f>
        <v>&gt;₹500</v>
      </c>
      <c r="I1339" s="1">
        <v>0.18</v>
      </c>
      <c r="J1339">
        <v>4.0999999999999996</v>
      </c>
      <c r="K1339" s="4">
        <v>1106</v>
      </c>
      <c r="L1339" s="13">
        <f>Table1[[#This Row],[rating_count]]*Table1[[#This Row],[actual_price]]</f>
        <v>940100</v>
      </c>
      <c r="M1339" t="s">
        <v>11740</v>
      </c>
      <c r="N1339" t="s">
        <v>11741</v>
      </c>
      <c r="O1339" t="s">
        <v>11742</v>
      </c>
      <c r="P1339" t="s">
        <v>11743</v>
      </c>
      <c r="Q1339">
        <f t="shared" si="40"/>
        <v>8</v>
      </c>
      <c r="R1339" t="s">
        <v>13071</v>
      </c>
      <c r="S1339" t="s">
        <v>13072</v>
      </c>
    </row>
    <row r="1340" spans="1:19">
      <c r="A1340" t="s">
        <v>11746</v>
      </c>
      <c r="B1340" t="s">
        <v>11747</v>
      </c>
      <c r="C1340" t="str">
        <f>TRIM(LEFT(B1340, FIND(" ",B1340, FIND(" ",B1340, FIND(" ",B1340)+1)+1)))</f>
        <v>AmazonBasics Cylinder Bagless</v>
      </c>
      <c r="D1340" t="s">
        <v>9326</v>
      </c>
      <c r="E1340" s="6" t="str">
        <f t="shared" si="41"/>
        <v>Home&amp;Kitchen</v>
      </c>
      <c r="F1340" s="2">
        <v>3799</v>
      </c>
      <c r="G1340" s="4">
        <v>6000</v>
      </c>
      <c r="H1340" s="4" t="str">
        <f>IF(Table1[[#This Row],[actual_price]]&lt;200, "&lt;₹200", IF(Table1[[#This Row],[actual_price]]&lt;=500, "₹200–₹500", "&gt;₹500"))</f>
        <v>&gt;₹500</v>
      </c>
      <c r="I1340" s="1">
        <v>0.37</v>
      </c>
      <c r="J1340">
        <v>4.2</v>
      </c>
      <c r="K1340" s="4">
        <v>11935</v>
      </c>
      <c r="L1340" s="13">
        <f>Table1[[#This Row],[rating_count]]*Table1[[#This Row],[actual_price]]</f>
        <v>71610000</v>
      </c>
      <c r="M1340" t="s">
        <v>11748</v>
      </c>
      <c r="N1340" t="s">
        <v>11749</v>
      </c>
      <c r="O1340" t="s">
        <v>11750</v>
      </c>
      <c r="P1340" t="s">
        <v>11751</v>
      </c>
      <c r="Q1340">
        <f t="shared" si="40"/>
        <v>8</v>
      </c>
      <c r="R1340" t="s">
        <v>11752</v>
      </c>
      <c r="S1340" t="s">
        <v>11753</v>
      </c>
    </row>
    <row r="1341" spans="1:19">
      <c r="A1341" t="s">
        <v>11756</v>
      </c>
      <c r="B1341" t="s">
        <v>11757</v>
      </c>
      <c r="C1341" t="str">
        <f>TRIM(LEFT(B1341, FIND(" ",B1341, FIND(" ",B1341, FIND(" ",B1341)+1)+1)))</f>
        <v>Crompton IHL 251</v>
      </c>
      <c r="D1341" t="s">
        <v>8844</v>
      </c>
      <c r="E1341" s="6" t="str">
        <f t="shared" si="41"/>
        <v>Home&amp;Kitchen</v>
      </c>
      <c r="F1341">
        <v>640</v>
      </c>
      <c r="G1341" s="4">
        <v>1020</v>
      </c>
      <c r="H1341" s="4" t="str">
        <f>IF(Table1[[#This Row],[actual_price]]&lt;200, "&lt;₹200", IF(Table1[[#This Row],[actual_price]]&lt;=500, "₹200–₹500", "&gt;₹500"))</f>
        <v>&gt;₹500</v>
      </c>
      <c r="I1341" s="1">
        <v>0.37</v>
      </c>
      <c r="J1341">
        <v>4.0999999999999996</v>
      </c>
      <c r="K1341" s="4">
        <v>5059</v>
      </c>
      <c r="L1341" s="13">
        <f>Table1[[#This Row],[rating_count]]*Table1[[#This Row],[actual_price]]</f>
        <v>5160180</v>
      </c>
      <c r="M1341" t="s">
        <v>11758</v>
      </c>
      <c r="N1341" t="s">
        <v>11759</v>
      </c>
      <c r="O1341" t="s">
        <v>11760</v>
      </c>
      <c r="P1341" t="s">
        <v>11761</v>
      </c>
      <c r="Q1341">
        <f t="shared" si="40"/>
        <v>8</v>
      </c>
      <c r="R1341" t="s">
        <v>11762</v>
      </c>
      <c r="S1341" t="s">
        <v>11763</v>
      </c>
    </row>
    <row r="1342" spans="1:19">
      <c r="A1342" t="s">
        <v>11766</v>
      </c>
      <c r="B1342" t="s">
        <v>11767</v>
      </c>
      <c r="C1342" t="str">
        <f>TRIM(LEFT(B1342, FIND(" ",B1342, FIND(" ",B1342, FIND(" ",B1342)+1)+1)))</f>
        <v>SaiEllin Room Heater</v>
      </c>
      <c r="D1342" t="s">
        <v>8563</v>
      </c>
      <c r="E1342" s="6" t="str">
        <f t="shared" si="41"/>
        <v>Home&amp;Kitchen</v>
      </c>
      <c r="F1342">
        <v>979</v>
      </c>
      <c r="G1342" s="4">
        <v>1999</v>
      </c>
      <c r="H1342" s="4" t="str">
        <f>IF(Table1[[#This Row],[actual_price]]&lt;200, "&lt;₹200", IF(Table1[[#This Row],[actual_price]]&lt;=500, "₹200–₹500", "&gt;₹500"))</f>
        <v>&gt;₹500</v>
      </c>
      <c r="I1342" s="1">
        <v>0.51</v>
      </c>
      <c r="J1342">
        <v>3.9</v>
      </c>
      <c r="K1342" s="4">
        <v>157</v>
      </c>
      <c r="L1342" s="13">
        <f>Table1[[#This Row],[rating_count]]*Table1[[#This Row],[actual_price]]</f>
        <v>313843</v>
      </c>
      <c r="M1342" t="s">
        <v>11768</v>
      </c>
      <c r="N1342" t="s">
        <v>11769</v>
      </c>
      <c r="O1342" t="s">
        <v>11770</v>
      </c>
      <c r="P1342" t="s">
        <v>11771</v>
      </c>
      <c r="Q1342">
        <f t="shared" si="40"/>
        <v>8</v>
      </c>
      <c r="R1342" t="s">
        <v>11772</v>
      </c>
      <c r="S1342" t="s">
        <v>11773</v>
      </c>
    </row>
    <row r="1343" spans="1:19">
      <c r="A1343" t="s">
        <v>11776</v>
      </c>
      <c r="B1343" t="s">
        <v>11777</v>
      </c>
      <c r="C1343" t="str">
        <f>TRIM(LEFT(B1343, FIND(" ",B1343, FIND(" ",B1343, FIND(" ",B1343)+1)+1)))</f>
        <v>Bajaj Majesty Duetto</v>
      </c>
      <c r="D1343" t="s">
        <v>8721</v>
      </c>
      <c r="E1343" s="6" t="str">
        <f t="shared" si="41"/>
        <v>Home&amp;Kitchen</v>
      </c>
      <c r="F1343" s="2">
        <v>5365</v>
      </c>
      <c r="G1343" s="4">
        <v>7445</v>
      </c>
      <c r="H1343" s="4" t="str">
        <f>IF(Table1[[#This Row],[actual_price]]&lt;200, "&lt;₹200", IF(Table1[[#This Row],[actual_price]]&lt;=500, "₹200–₹500", "&gt;₹500"))</f>
        <v>&gt;₹500</v>
      </c>
      <c r="I1343" s="1">
        <v>0.28000000000000003</v>
      </c>
      <c r="J1343">
        <v>3.9</v>
      </c>
      <c r="K1343" s="4">
        <v>3584</v>
      </c>
      <c r="L1343" s="13">
        <f>Table1[[#This Row],[rating_count]]*Table1[[#This Row],[actual_price]]</f>
        <v>26682880</v>
      </c>
      <c r="M1343" t="s">
        <v>11778</v>
      </c>
      <c r="N1343" t="s">
        <v>11779</v>
      </c>
      <c r="O1343" t="s">
        <v>11780</v>
      </c>
      <c r="P1343" t="s">
        <v>11781</v>
      </c>
      <c r="Q1343">
        <f t="shared" si="40"/>
        <v>8</v>
      </c>
      <c r="R1343" t="s">
        <v>11782</v>
      </c>
      <c r="S1343" t="s">
        <v>11783</v>
      </c>
    </row>
    <row r="1344" spans="1:19">
      <c r="A1344" t="s">
        <v>11786</v>
      </c>
      <c r="B1344" t="s">
        <v>11787</v>
      </c>
      <c r="C1344" t="str">
        <f>TRIM(LEFT(B1344, FIND(" ",B1344, FIND(" ",B1344, FIND(" ",B1344)+1)+1)))</f>
        <v>Black + Decker</v>
      </c>
      <c r="D1344" t="s">
        <v>8897</v>
      </c>
      <c r="E1344" s="6" t="str">
        <f t="shared" si="41"/>
        <v>Home&amp;Kitchen</v>
      </c>
      <c r="F1344" s="2">
        <v>3199</v>
      </c>
      <c r="G1344" s="4">
        <v>3500</v>
      </c>
      <c r="H1344" s="4" t="str">
        <f>IF(Table1[[#This Row],[actual_price]]&lt;200, "&lt;₹200", IF(Table1[[#This Row],[actual_price]]&lt;=500, "₹200–₹500", "&gt;₹500"))</f>
        <v>&gt;₹500</v>
      </c>
      <c r="I1344" s="1">
        <v>0.09</v>
      </c>
      <c r="J1344">
        <v>4.2</v>
      </c>
      <c r="K1344" s="4">
        <v>1899</v>
      </c>
      <c r="L1344" s="13">
        <f>Table1[[#This Row],[rating_count]]*Table1[[#This Row],[actual_price]]</f>
        <v>6646500</v>
      </c>
      <c r="M1344" t="s">
        <v>11788</v>
      </c>
      <c r="N1344" t="s">
        <v>11789</v>
      </c>
      <c r="O1344" t="s">
        <v>11790</v>
      </c>
      <c r="P1344" t="s">
        <v>11791</v>
      </c>
      <c r="Q1344">
        <f t="shared" si="40"/>
        <v>8</v>
      </c>
      <c r="R1344" t="s">
        <v>11792</v>
      </c>
      <c r="S1344" t="s">
        <v>11793</v>
      </c>
    </row>
    <row r="1345" spans="1:19">
      <c r="A1345" t="s">
        <v>11796</v>
      </c>
      <c r="B1345" t="s">
        <v>11797</v>
      </c>
      <c r="C1345" t="str">
        <f>TRIM(LEFT(B1345, FIND(" ",B1345, FIND(" ",B1345, FIND(" ",B1345)+1)+1)))</f>
        <v>Inalsa Hand Blender|</v>
      </c>
      <c r="D1345" t="s">
        <v>10358</v>
      </c>
      <c r="E1345" s="6" t="str">
        <f t="shared" si="41"/>
        <v>Home&amp;Kitchen</v>
      </c>
      <c r="F1345">
        <v>979</v>
      </c>
      <c r="G1345" s="4">
        <v>1395</v>
      </c>
      <c r="H1345" s="4" t="str">
        <f>IF(Table1[[#This Row],[actual_price]]&lt;200, "&lt;₹200", IF(Table1[[#This Row],[actual_price]]&lt;=500, "₹200–₹500", "&gt;₹500"))</f>
        <v>&gt;₹500</v>
      </c>
      <c r="I1345" s="1">
        <v>0.3</v>
      </c>
      <c r="J1345">
        <v>4.2</v>
      </c>
      <c r="K1345" s="4">
        <v>15252</v>
      </c>
      <c r="L1345" s="13">
        <f>Table1[[#This Row],[rating_count]]*Table1[[#This Row],[actual_price]]</f>
        <v>21276540</v>
      </c>
      <c r="M1345" t="s">
        <v>11798</v>
      </c>
      <c r="N1345" t="s">
        <v>11799</v>
      </c>
      <c r="O1345" t="s">
        <v>11800</v>
      </c>
      <c r="P1345" t="s">
        <v>11801</v>
      </c>
      <c r="Q1345">
        <f t="shared" si="40"/>
        <v>8</v>
      </c>
      <c r="R1345" t="s">
        <v>11802</v>
      </c>
      <c r="S1345" t="s">
        <v>11803</v>
      </c>
    </row>
    <row r="1346" spans="1:19">
      <c r="A1346" t="s">
        <v>11806</v>
      </c>
      <c r="B1346" t="s">
        <v>11807</v>
      </c>
      <c r="C1346" t="str">
        <f>TRIM(LEFT(B1346, FIND(" ",B1346, FIND(" ",B1346, FIND(" ",B1346)+1)+1)))</f>
        <v>Longway Blaze 2</v>
      </c>
      <c r="D1346" t="s">
        <v>8552</v>
      </c>
      <c r="E1346" s="6" t="str">
        <f t="shared" si="41"/>
        <v>Home&amp;Kitchen</v>
      </c>
      <c r="F1346">
        <v>929</v>
      </c>
      <c r="G1346" s="4">
        <v>2199</v>
      </c>
      <c r="H1346" s="4" t="str">
        <f>IF(Table1[[#This Row],[actual_price]]&lt;200, "&lt;₹200", IF(Table1[[#This Row],[actual_price]]&lt;=500, "₹200–₹500", "&gt;₹500"))</f>
        <v>&gt;₹500</v>
      </c>
      <c r="I1346" s="1">
        <v>0.57999999999999996</v>
      </c>
      <c r="J1346">
        <v>3.7</v>
      </c>
      <c r="K1346" s="4">
        <v>4</v>
      </c>
      <c r="L1346" s="13">
        <f>Table1[[#This Row],[rating_count]]*Table1[[#This Row],[actual_price]]</f>
        <v>8796</v>
      </c>
      <c r="M1346" t="s">
        <v>11808</v>
      </c>
      <c r="N1346" t="s">
        <v>11809</v>
      </c>
      <c r="O1346" t="s">
        <v>11810</v>
      </c>
      <c r="P1346" t="s">
        <v>11811</v>
      </c>
      <c r="Q1346">
        <f t="shared" ref="Q1346:Q1409" si="42">IF(P1346="",0,LEN(O1346)-LEN(SUBSTITUTE(O1346,",",""))+1)</f>
        <v>3</v>
      </c>
      <c r="R1346" t="s">
        <v>11812</v>
      </c>
      <c r="S1346" t="s">
        <v>11813</v>
      </c>
    </row>
    <row r="1347" spans="1:19">
      <c r="A1347" t="s">
        <v>11816</v>
      </c>
      <c r="B1347" t="s">
        <v>11817</v>
      </c>
      <c r="C1347" t="str">
        <f>TRIM(LEFT(B1347, FIND(" ",B1347, FIND(" ",B1347, FIND(" ",B1347)+1)+1)))</f>
        <v>Prestige PWG 07</v>
      </c>
      <c r="D1347" t="s">
        <v>10409</v>
      </c>
      <c r="E1347" s="6" t="str">
        <f t="shared" ref="E1347:E1410" si="43">LEFT(D1347, FIND("|", D1347 &amp; "|") - 1)</f>
        <v>Home&amp;Kitchen</v>
      </c>
      <c r="F1347" s="2">
        <v>3710</v>
      </c>
      <c r="G1347" s="4">
        <v>4330</v>
      </c>
      <c r="H1347" s="4" t="str">
        <f>IF(Table1[[#This Row],[actual_price]]&lt;200, "&lt;₹200", IF(Table1[[#This Row],[actual_price]]&lt;=500, "₹200–₹500", "&gt;₹500"))</f>
        <v>&gt;₹500</v>
      </c>
      <c r="I1347" s="1">
        <v>0.14000000000000001</v>
      </c>
      <c r="J1347">
        <v>3.7</v>
      </c>
      <c r="K1347" s="4">
        <v>1662</v>
      </c>
      <c r="L1347" s="13">
        <f>Table1[[#This Row],[rating_count]]*Table1[[#This Row],[actual_price]]</f>
        <v>7196460</v>
      </c>
      <c r="M1347" t="s">
        <v>11818</v>
      </c>
      <c r="N1347" t="s">
        <v>11819</v>
      </c>
      <c r="O1347" t="s">
        <v>11820</v>
      </c>
      <c r="P1347" t="s">
        <v>11821</v>
      </c>
      <c r="Q1347">
        <f t="shared" si="42"/>
        <v>8</v>
      </c>
      <c r="R1347" t="s">
        <v>11822</v>
      </c>
      <c r="S1347" t="s">
        <v>11823</v>
      </c>
    </row>
    <row r="1348" spans="1:19">
      <c r="A1348" t="s">
        <v>11826</v>
      </c>
      <c r="B1348" t="s">
        <v>11827</v>
      </c>
      <c r="C1348" t="str">
        <f>TRIM(LEFT(B1348, FIND(" ",B1348, FIND(" ",B1348, FIND(" ",B1348)+1)+1)))</f>
        <v>Pigeon Zest Mixer</v>
      </c>
      <c r="D1348" t="s">
        <v>8710</v>
      </c>
      <c r="E1348" s="6" t="str">
        <f t="shared" si="43"/>
        <v>Home&amp;Kitchen</v>
      </c>
      <c r="F1348" s="2">
        <v>2033</v>
      </c>
      <c r="G1348" s="4">
        <v>4295</v>
      </c>
      <c r="H1348" s="4" t="str">
        <f>IF(Table1[[#This Row],[actual_price]]&lt;200, "&lt;₹200", IF(Table1[[#This Row],[actual_price]]&lt;=500, "₹200–₹500", "&gt;₹500"))</f>
        <v>&gt;₹500</v>
      </c>
      <c r="I1348" s="1">
        <v>0.53</v>
      </c>
      <c r="J1348">
        <v>3.4</v>
      </c>
      <c r="K1348" s="4">
        <v>422</v>
      </c>
      <c r="L1348" s="13">
        <f>Table1[[#This Row],[rating_count]]*Table1[[#This Row],[actual_price]]</f>
        <v>1812490</v>
      </c>
      <c r="M1348" t="s">
        <v>11828</v>
      </c>
      <c r="N1348" t="s">
        <v>11829</v>
      </c>
      <c r="O1348" t="s">
        <v>11830</v>
      </c>
      <c r="P1348" t="s">
        <v>11831</v>
      </c>
      <c r="Q1348">
        <f t="shared" si="42"/>
        <v>8</v>
      </c>
      <c r="R1348" t="s">
        <v>11832</v>
      </c>
      <c r="S1348" t="s">
        <v>11833</v>
      </c>
    </row>
    <row r="1349" spans="1:19">
      <c r="A1349" t="s">
        <v>11836</v>
      </c>
      <c r="B1349" t="s">
        <v>11837</v>
      </c>
      <c r="C1349" t="str">
        <f>TRIM(LEFT(B1349, FIND(" ",B1349, FIND(" ",B1349, FIND(" ",B1349)+1)+1)))</f>
        <v>Borosil Volcano 13</v>
      </c>
      <c r="D1349" t="s">
        <v>8552</v>
      </c>
      <c r="E1349" s="6" t="str">
        <f t="shared" si="43"/>
        <v>Home&amp;Kitchen</v>
      </c>
      <c r="F1349" s="2">
        <v>9495</v>
      </c>
      <c r="G1349" s="4">
        <v>18990</v>
      </c>
      <c r="H1349" s="4" t="str">
        <f>IF(Table1[[#This Row],[actual_price]]&lt;200, "&lt;₹200", IF(Table1[[#This Row],[actual_price]]&lt;=500, "₹200–₹500", "&gt;₹500"))</f>
        <v>&gt;₹500</v>
      </c>
      <c r="I1349" s="1">
        <v>0.5</v>
      </c>
      <c r="J1349">
        <v>4.2</v>
      </c>
      <c r="K1349" s="4">
        <v>79</v>
      </c>
      <c r="L1349" s="13">
        <f>Table1[[#This Row],[rating_count]]*Table1[[#This Row],[actual_price]]</f>
        <v>1500210</v>
      </c>
      <c r="M1349" t="s">
        <v>11838</v>
      </c>
      <c r="N1349" t="s">
        <v>11839</v>
      </c>
      <c r="O1349" t="s">
        <v>11840</v>
      </c>
      <c r="P1349" t="s">
        <v>11841</v>
      </c>
      <c r="Q1349">
        <f t="shared" si="42"/>
        <v>8</v>
      </c>
      <c r="R1349" t="s">
        <v>11842</v>
      </c>
      <c r="S1349" t="s">
        <v>11843</v>
      </c>
    </row>
    <row r="1350" spans="1:19">
      <c r="A1350" t="s">
        <v>11846</v>
      </c>
      <c r="B1350" t="s">
        <v>11847</v>
      </c>
      <c r="C1350" t="str">
        <f>TRIM(LEFT(B1350, FIND(" ",B1350, FIND(" ",B1350, FIND(" ",B1350)+1)+1)))</f>
        <v>Crompton Solarium Qube</v>
      </c>
      <c r="D1350" t="s">
        <v>8773</v>
      </c>
      <c r="E1350" s="6" t="str">
        <f t="shared" si="43"/>
        <v>Home&amp;Kitchen</v>
      </c>
      <c r="F1350" s="2">
        <v>7799</v>
      </c>
      <c r="G1350" s="4">
        <v>12500</v>
      </c>
      <c r="H1350" s="4" t="str">
        <f>IF(Table1[[#This Row],[actual_price]]&lt;200, "&lt;₹200", IF(Table1[[#This Row],[actual_price]]&lt;=500, "₹200–₹500", "&gt;₹500"))</f>
        <v>&gt;₹500</v>
      </c>
      <c r="I1350" s="1">
        <v>0.38</v>
      </c>
      <c r="J1350">
        <v>4</v>
      </c>
      <c r="K1350" s="4">
        <v>5160</v>
      </c>
      <c r="L1350" s="13">
        <f>Table1[[#This Row],[rating_count]]*Table1[[#This Row],[actual_price]]</f>
        <v>64500000</v>
      </c>
      <c r="M1350" t="s">
        <v>11848</v>
      </c>
      <c r="N1350" t="s">
        <v>11849</v>
      </c>
      <c r="O1350" t="s">
        <v>11850</v>
      </c>
      <c r="P1350" t="s">
        <v>11851</v>
      </c>
      <c r="Q1350">
        <f t="shared" si="42"/>
        <v>8</v>
      </c>
      <c r="R1350" t="s">
        <v>11852</v>
      </c>
      <c r="S1350" t="s">
        <v>11853</v>
      </c>
    </row>
    <row r="1351" spans="1:19">
      <c r="A1351" t="s">
        <v>11856</v>
      </c>
      <c r="B1351" t="s">
        <v>11857</v>
      </c>
      <c r="C1351" t="str">
        <f>TRIM(LEFT(B1351, FIND(" ",B1351, FIND(" ",B1351, FIND(" ",B1351)+1)+1)))</f>
        <v>Singer Aroma 1.8</v>
      </c>
      <c r="D1351" t="s">
        <v>8541</v>
      </c>
      <c r="E1351" s="6" t="str">
        <f t="shared" si="43"/>
        <v>Home&amp;Kitchen</v>
      </c>
      <c r="F1351">
        <v>949</v>
      </c>
      <c r="G1351" s="4">
        <v>2385</v>
      </c>
      <c r="H1351" s="4" t="str">
        <f>IF(Table1[[#This Row],[actual_price]]&lt;200, "&lt;₹200", IF(Table1[[#This Row],[actual_price]]&lt;=500, "₹200–₹500", "&gt;₹500"))</f>
        <v>&gt;₹500</v>
      </c>
      <c r="I1351" s="1">
        <v>0.6</v>
      </c>
      <c r="J1351">
        <v>4.0999999999999996</v>
      </c>
      <c r="K1351" s="4">
        <v>2311</v>
      </c>
      <c r="L1351" s="13">
        <f>Table1[[#This Row],[rating_count]]*Table1[[#This Row],[actual_price]]</f>
        <v>5511735</v>
      </c>
      <c r="M1351" t="s">
        <v>11858</v>
      </c>
      <c r="N1351" t="s">
        <v>11859</v>
      </c>
      <c r="O1351" t="s">
        <v>11860</v>
      </c>
      <c r="P1351" t="s">
        <v>11861</v>
      </c>
      <c r="Q1351">
        <f t="shared" si="42"/>
        <v>8</v>
      </c>
      <c r="R1351" t="s">
        <v>11862</v>
      </c>
      <c r="S1351" t="s">
        <v>11863</v>
      </c>
    </row>
    <row r="1352" spans="1:19">
      <c r="A1352" t="s">
        <v>11866</v>
      </c>
      <c r="B1352" t="s">
        <v>11867</v>
      </c>
      <c r="C1352" t="str">
        <f>TRIM(LEFT(B1352, FIND(" ",B1352, FIND(" ",B1352, FIND(" ",B1352)+1)+1)))</f>
        <v>Orient Electric Aura</v>
      </c>
      <c r="D1352" t="s">
        <v>8721</v>
      </c>
      <c r="E1352" s="6" t="str">
        <f t="shared" si="43"/>
        <v>Home&amp;Kitchen</v>
      </c>
      <c r="F1352" s="2">
        <v>2790</v>
      </c>
      <c r="G1352" s="4">
        <v>4890</v>
      </c>
      <c r="H1352" s="4" t="str">
        <f>IF(Table1[[#This Row],[actual_price]]&lt;200, "&lt;₹200", IF(Table1[[#This Row],[actual_price]]&lt;=500, "₹200–₹500", "&gt;₹500"))</f>
        <v>&gt;₹500</v>
      </c>
      <c r="I1352" s="1">
        <v>0.43</v>
      </c>
      <c r="J1352">
        <v>3.9</v>
      </c>
      <c r="K1352" s="4">
        <v>588</v>
      </c>
      <c r="L1352" s="13">
        <f>Table1[[#This Row],[rating_count]]*Table1[[#This Row],[actual_price]]</f>
        <v>2875320</v>
      </c>
      <c r="M1352" t="s">
        <v>11868</v>
      </c>
      <c r="N1352" t="s">
        <v>11869</v>
      </c>
      <c r="O1352" t="s">
        <v>11870</v>
      </c>
      <c r="P1352" t="s">
        <v>11871</v>
      </c>
      <c r="Q1352">
        <f t="shared" si="42"/>
        <v>8</v>
      </c>
      <c r="R1352" t="s">
        <v>11872</v>
      </c>
      <c r="S1352" t="s">
        <v>11873</v>
      </c>
    </row>
    <row r="1353" spans="1:19">
      <c r="A1353" t="s">
        <v>11876</v>
      </c>
      <c r="B1353" t="s">
        <v>11877</v>
      </c>
      <c r="C1353" t="str">
        <f>TRIM(LEFT(B1353, FIND(" ",B1353, FIND(" ",B1353, FIND(" ",B1353)+1)+1)))</f>
        <v>Crompton Brio 1000-Watts</v>
      </c>
      <c r="D1353" t="s">
        <v>8699</v>
      </c>
      <c r="E1353" s="6" t="str">
        <f t="shared" si="43"/>
        <v>Home&amp;Kitchen</v>
      </c>
      <c r="F1353">
        <v>645</v>
      </c>
      <c r="G1353" s="4">
        <v>1100</v>
      </c>
      <c r="H1353" s="4" t="str">
        <f>IF(Table1[[#This Row],[actual_price]]&lt;200, "&lt;₹200", IF(Table1[[#This Row],[actual_price]]&lt;=500, "₹200–₹500", "&gt;₹500"))</f>
        <v>&gt;₹500</v>
      </c>
      <c r="I1353" s="1">
        <v>0.41</v>
      </c>
      <c r="J1353">
        <v>4</v>
      </c>
      <c r="K1353" s="4">
        <v>3271</v>
      </c>
      <c r="L1353" s="13">
        <f>Table1[[#This Row],[rating_count]]*Table1[[#This Row],[actual_price]]</f>
        <v>3598100</v>
      </c>
      <c r="M1353" t="s">
        <v>11878</v>
      </c>
      <c r="N1353" t="s">
        <v>11879</v>
      </c>
      <c r="O1353" t="s">
        <v>11880</v>
      </c>
      <c r="P1353" t="s">
        <v>11881</v>
      </c>
      <c r="Q1353">
        <f t="shared" si="42"/>
        <v>8</v>
      </c>
      <c r="R1353" t="s">
        <v>11882</v>
      </c>
      <c r="S1353" t="s">
        <v>11883</v>
      </c>
    </row>
    <row r="1354" spans="1:19">
      <c r="A1354" t="s">
        <v>11886</v>
      </c>
      <c r="B1354" t="s">
        <v>11887</v>
      </c>
      <c r="C1354" t="str">
        <f>TRIM(LEFT(B1354, FIND(" ",B1354, FIND(" ",B1354, FIND(" ",B1354)+1)+1)))</f>
        <v>Butterfly Hero Mixer</v>
      </c>
      <c r="D1354" t="s">
        <v>8710</v>
      </c>
      <c r="E1354" s="6" t="str">
        <f t="shared" si="43"/>
        <v>Home&amp;Kitchen</v>
      </c>
      <c r="F1354" s="3">
        <v>2237.81</v>
      </c>
      <c r="G1354" s="4">
        <v>3899</v>
      </c>
      <c r="H1354" s="4" t="str">
        <f>IF(Table1[[#This Row],[actual_price]]&lt;200, "&lt;₹200", IF(Table1[[#This Row],[actual_price]]&lt;=500, "₹200–₹500", "&gt;₹500"))</f>
        <v>&gt;₹500</v>
      </c>
      <c r="I1354" s="1">
        <v>0.43</v>
      </c>
      <c r="J1354">
        <v>3.9</v>
      </c>
      <c r="K1354" s="4">
        <v>11004</v>
      </c>
      <c r="L1354" s="13">
        <f>Table1[[#This Row],[rating_count]]*Table1[[#This Row],[actual_price]]</f>
        <v>42904596</v>
      </c>
      <c r="M1354" t="s">
        <v>11888</v>
      </c>
      <c r="N1354" t="s">
        <v>11889</v>
      </c>
      <c r="O1354" t="s">
        <v>11890</v>
      </c>
      <c r="P1354" t="s">
        <v>11891</v>
      </c>
      <c r="Q1354">
        <f t="shared" si="42"/>
        <v>8</v>
      </c>
      <c r="R1354" t="s">
        <v>11892</v>
      </c>
      <c r="S1354" t="s">
        <v>11893</v>
      </c>
    </row>
    <row r="1355" spans="1:19">
      <c r="A1355" t="s">
        <v>11896</v>
      </c>
      <c r="B1355" t="s">
        <v>11897</v>
      </c>
      <c r="C1355" t="str">
        <f>TRIM(LEFT(B1355, FIND(" ",B1355, FIND(" ",B1355, FIND(" ",B1355)+1)+1)))</f>
        <v>Racold Eterno Pro</v>
      </c>
      <c r="D1355" t="s">
        <v>8773</v>
      </c>
      <c r="E1355" s="6" t="str">
        <f t="shared" si="43"/>
        <v>Home&amp;Kitchen</v>
      </c>
      <c r="F1355" s="2">
        <v>8699</v>
      </c>
      <c r="G1355" s="4">
        <v>16899</v>
      </c>
      <c r="H1355" s="4" t="str">
        <f>IF(Table1[[#This Row],[actual_price]]&lt;200, "&lt;₹200", IF(Table1[[#This Row],[actual_price]]&lt;=500, "₹200–₹500", "&gt;₹500"))</f>
        <v>&gt;₹500</v>
      </c>
      <c r="I1355" s="1">
        <v>0.49</v>
      </c>
      <c r="J1355">
        <v>4.2</v>
      </c>
      <c r="K1355" s="4">
        <v>3195</v>
      </c>
      <c r="L1355" s="13">
        <f>Table1[[#This Row],[rating_count]]*Table1[[#This Row],[actual_price]]</f>
        <v>53992305</v>
      </c>
      <c r="M1355" t="s">
        <v>11898</v>
      </c>
      <c r="N1355" t="s">
        <v>11899</v>
      </c>
      <c r="O1355" t="s">
        <v>11900</v>
      </c>
      <c r="P1355" t="s">
        <v>11901</v>
      </c>
      <c r="Q1355">
        <f t="shared" si="42"/>
        <v>8</v>
      </c>
      <c r="R1355" t="s">
        <v>11902</v>
      </c>
      <c r="S1355" t="s">
        <v>11903</v>
      </c>
    </row>
    <row r="1356" spans="1:19">
      <c r="A1356" t="s">
        <v>11906</v>
      </c>
      <c r="B1356" t="s">
        <v>11907</v>
      </c>
      <c r="C1356" t="str">
        <f>TRIM(LEFT(B1356, FIND(" ",B1356, FIND(" ",B1356, FIND(" ",B1356)+1)+1)))</f>
        <v>LG 1.5 Ton</v>
      </c>
      <c r="D1356" t="s">
        <v>11908</v>
      </c>
      <c r="E1356" s="6" t="str">
        <f t="shared" si="43"/>
        <v>Home&amp;Kitchen</v>
      </c>
      <c r="F1356" s="2">
        <v>42990</v>
      </c>
      <c r="G1356" s="4">
        <v>75990</v>
      </c>
      <c r="H1356" s="4" t="str">
        <f>IF(Table1[[#This Row],[actual_price]]&lt;200, "&lt;₹200", IF(Table1[[#This Row],[actual_price]]&lt;=500, "₹200–₹500", "&gt;₹500"))</f>
        <v>&gt;₹500</v>
      </c>
      <c r="I1356" s="1">
        <v>0.43</v>
      </c>
      <c r="J1356">
        <v>4.3</v>
      </c>
      <c r="K1356" s="4">
        <v>3231</v>
      </c>
      <c r="L1356" s="13">
        <f>Table1[[#This Row],[rating_count]]*Table1[[#This Row],[actual_price]]</f>
        <v>245523690</v>
      </c>
      <c r="M1356" t="s">
        <v>11909</v>
      </c>
      <c r="N1356" t="s">
        <v>11910</v>
      </c>
      <c r="O1356" t="s">
        <v>11911</v>
      </c>
      <c r="P1356" t="s">
        <v>11912</v>
      </c>
      <c r="Q1356">
        <f t="shared" si="42"/>
        <v>8</v>
      </c>
      <c r="R1356" t="s">
        <v>11913</v>
      </c>
      <c r="S1356" t="s">
        <v>11914</v>
      </c>
    </row>
    <row r="1357" spans="1:19">
      <c r="A1357" t="s">
        <v>11917</v>
      </c>
      <c r="B1357" t="s">
        <v>11918</v>
      </c>
      <c r="C1357" t="str">
        <f>TRIM(LEFT(B1357, FIND(" ",B1357, FIND(" ",B1357, FIND(" ",B1357)+1)+1)))</f>
        <v>Eureka Forbes Aquasure</v>
      </c>
      <c r="D1357" t="s">
        <v>9633</v>
      </c>
      <c r="E1357" s="6" t="str">
        <f t="shared" si="43"/>
        <v>Home&amp;Kitchen</v>
      </c>
      <c r="F1357">
        <v>825</v>
      </c>
      <c r="G1357" s="4">
        <v>825</v>
      </c>
      <c r="H1357" s="4" t="str">
        <f>IF(Table1[[#This Row],[actual_price]]&lt;200, "&lt;₹200", IF(Table1[[#This Row],[actual_price]]&lt;=500, "₹200–₹500", "&gt;₹500"))</f>
        <v>&gt;₹500</v>
      </c>
      <c r="I1357" s="1">
        <v>0</v>
      </c>
      <c r="J1357">
        <v>4</v>
      </c>
      <c r="K1357" s="4">
        <v>3246</v>
      </c>
      <c r="L1357" s="13">
        <f>Table1[[#This Row],[rating_count]]*Table1[[#This Row],[actual_price]]</f>
        <v>2677950</v>
      </c>
      <c r="M1357" t="s">
        <v>11919</v>
      </c>
      <c r="N1357" t="s">
        <v>11920</v>
      </c>
      <c r="O1357" t="s">
        <v>11921</v>
      </c>
      <c r="P1357" t="s">
        <v>11922</v>
      </c>
      <c r="Q1357">
        <f t="shared" si="42"/>
        <v>8</v>
      </c>
      <c r="R1357" t="s">
        <v>11923</v>
      </c>
      <c r="S1357" t="s">
        <v>11924</v>
      </c>
    </row>
    <row r="1358" spans="1:19">
      <c r="A1358" t="s">
        <v>11927</v>
      </c>
      <c r="B1358" t="s">
        <v>11928</v>
      </c>
      <c r="C1358" t="str">
        <f>TRIM(LEFT(B1358, FIND(" ",B1358, FIND(" ",B1358, FIND(" ",B1358)+1)+1)))</f>
        <v>Green Tales Heat</v>
      </c>
      <c r="D1358" t="s">
        <v>9284</v>
      </c>
      <c r="E1358" s="6" t="str">
        <f t="shared" si="43"/>
        <v>Home&amp;Kitchen</v>
      </c>
      <c r="F1358">
        <v>161</v>
      </c>
      <c r="G1358" s="4">
        <v>300</v>
      </c>
      <c r="H1358" s="4" t="str">
        <f>IF(Table1[[#This Row],[actual_price]]&lt;200, "&lt;₹200", IF(Table1[[#This Row],[actual_price]]&lt;=500, "₹200–₹500", "&gt;₹500"))</f>
        <v>₹200–₹500</v>
      </c>
      <c r="I1358" s="1">
        <v>0.46</v>
      </c>
      <c r="J1358">
        <v>2.6</v>
      </c>
      <c r="K1358" s="4">
        <v>24</v>
      </c>
      <c r="L1358" s="13">
        <f>Table1[[#This Row],[rating_count]]*Table1[[#This Row],[actual_price]]</f>
        <v>7200</v>
      </c>
      <c r="M1358" t="s">
        <v>11929</v>
      </c>
      <c r="N1358" t="s">
        <v>11930</v>
      </c>
      <c r="O1358" t="s">
        <v>11931</v>
      </c>
      <c r="P1358" t="s">
        <v>11932</v>
      </c>
      <c r="Q1358">
        <f t="shared" si="42"/>
        <v>8</v>
      </c>
      <c r="R1358" t="s">
        <v>11933</v>
      </c>
      <c r="S1358" t="s">
        <v>11934</v>
      </c>
    </row>
    <row r="1359" spans="1:19">
      <c r="A1359" t="s">
        <v>11937</v>
      </c>
      <c r="B1359" t="s">
        <v>11938</v>
      </c>
      <c r="C1359" t="str">
        <f>TRIM(LEFT(B1359, FIND(" ",B1359, FIND(" ",B1359, FIND(" ",B1359)+1)+1)))</f>
        <v>SaleOn Instant Coal</v>
      </c>
      <c r="D1359" t="s">
        <v>8647</v>
      </c>
      <c r="E1359" s="6" t="str">
        <f t="shared" si="43"/>
        <v>Home&amp;Kitchen</v>
      </c>
      <c r="F1359">
        <v>697</v>
      </c>
      <c r="G1359" s="4">
        <v>1499</v>
      </c>
      <c r="H1359" s="4" t="str">
        <f>IF(Table1[[#This Row],[actual_price]]&lt;200, "&lt;₹200", IF(Table1[[#This Row],[actual_price]]&lt;=500, "₹200–₹500", "&gt;₹500"))</f>
        <v>&gt;₹500</v>
      </c>
      <c r="I1359" s="1">
        <v>0.54</v>
      </c>
      <c r="J1359">
        <v>3.8</v>
      </c>
      <c r="K1359" s="4">
        <v>144</v>
      </c>
      <c r="L1359" s="13">
        <f>Table1[[#This Row],[rating_count]]*Table1[[#This Row],[actual_price]]</f>
        <v>215856</v>
      </c>
      <c r="M1359" t="s">
        <v>11939</v>
      </c>
      <c r="N1359" t="s">
        <v>11940</v>
      </c>
      <c r="O1359" t="s">
        <v>11941</v>
      </c>
      <c r="P1359" t="s">
        <v>11942</v>
      </c>
      <c r="Q1359">
        <f t="shared" si="42"/>
        <v>8</v>
      </c>
      <c r="R1359" t="s">
        <v>11943</v>
      </c>
      <c r="S1359" t="s">
        <v>11944</v>
      </c>
    </row>
    <row r="1360" spans="1:19">
      <c r="A1360" t="s">
        <v>11947</v>
      </c>
      <c r="B1360" t="s">
        <v>11948</v>
      </c>
      <c r="C1360" t="str">
        <f>TRIM(LEFT(B1360, FIND(" ",B1360, FIND(" ",B1360, FIND(" ",B1360)+1)+1)))</f>
        <v>Sujata Chutney Steel</v>
      </c>
      <c r="D1360" t="s">
        <v>11949</v>
      </c>
      <c r="E1360" s="6" t="str">
        <f t="shared" si="43"/>
        <v>Home&amp;Kitchen</v>
      </c>
      <c r="F1360">
        <v>688</v>
      </c>
      <c r="G1360" s="4">
        <v>747</v>
      </c>
      <c r="H1360" s="4" t="str">
        <f>IF(Table1[[#This Row],[actual_price]]&lt;200, "&lt;₹200", IF(Table1[[#This Row],[actual_price]]&lt;=500, "₹200–₹500", "&gt;₹500"))</f>
        <v>&gt;₹500</v>
      </c>
      <c r="I1360" s="1">
        <v>0.08</v>
      </c>
      <c r="J1360">
        <v>4.5</v>
      </c>
      <c r="K1360" s="4">
        <v>2280</v>
      </c>
      <c r="L1360" s="13">
        <f>Table1[[#This Row],[rating_count]]*Table1[[#This Row],[actual_price]]</f>
        <v>1703160</v>
      </c>
      <c r="M1360" t="s">
        <v>11950</v>
      </c>
      <c r="N1360" t="s">
        <v>11951</v>
      </c>
      <c r="O1360" t="s">
        <v>11952</v>
      </c>
      <c r="P1360" t="s">
        <v>11953</v>
      </c>
      <c r="Q1360">
        <f t="shared" si="42"/>
        <v>8</v>
      </c>
      <c r="R1360" t="s">
        <v>11954</v>
      </c>
      <c r="S1360" t="s">
        <v>11955</v>
      </c>
    </row>
    <row r="1361" spans="1:19">
      <c r="A1361" t="s">
        <v>11958</v>
      </c>
      <c r="B1361" t="s">
        <v>11959</v>
      </c>
      <c r="C1361" t="str">
        <f>TRIM(LEFT(B1361, FIND(" ",B1361, FIND(" ",B1361, FIND(" ",B1361)+1)+1)))</f>
        <v>KHAITAN AVAANTE KA-2013</v>
      </c>
      <c r="D1361" t="s">
        <v>9397</v>
      </c>
      <c r="E1361" s="6" t="str">
        <f t="shared" si="43"/>
        <v>Home&amp;Kitchen</v>
      </c>
      <c r="F1361" s="2">
        <v>2199</v>
      </c>
      <c r="G1361" s="4">
        <v>3999</v>
      </c>
      <c r="H1361" s="4" t="str">
        <f>IF(Table1[[#This Row],[actual_price]]&lt;200, "&lt;₹200", IF(Table1[[#This Row],[actual_price]]&lt;=500, "₹200–₹500", "&gt;₹500"))</f>
        <v>&gt;₹500</v>
      </c>
      <c r="I1361" s="1">
        <v>0.45</v>
      </c>
      <c r="J1361">
        <v>3.5</v>
      </c>
      <c r="K1361" s="4">
        <v>340</v>
      </c>
      <c r="L1361" s="13">
        <f>Table1[[#This Row],[rating_count]]*Table1[[#This Row],[actual_price]]</f>
        <v>1359660</v>
      </c>
      <c r="M1361" t="s">
        <v>11960</v>
      </c>
      <c r="N1361" t="s">
        <v>11961</v>
      </c>
      <c r="O1361" t="s">
        <v>11962</v>
      </c>
      <c r="P1361" t="s">
        <v>11963</v>
      </c>
      <c r="Q1361">
        <f t="shared" si="42"/>
        <v>8</v>
      </c>
      <c r="R1361" t="s">
        <v>11964</v>
      </c>
      <c r="S1361" t="s">
        <v>11965</v>
      </c>
    </row>
    <row r="1362" spans="1:19">
      <c r="A1362" t="s">
        <v>11968</v>
      </c>
      <c r="B1362" t="s">
        <v>11969</v>
      </c>
      <c r="C1362" t="str">
        <f>TRIM(LEFT(B1362, FIND(" ",B1362, FIND(" ",B1362, FIND(" ",B1362)+1)+1)))</f>
        <v>Kenstar 2400 Watts</v>
      </c>
      <c r="D1362" t="s">
        <v>8563</v>
      </c>
      <c r="E1362" s="6" t="str">
        <f t="shared" si="43"/>
        <v>Home&amp;Kitchen</v>
      </c>
      <c r="F1362" s="2">
        <v>6850</v>
      </c>
      <c r="G1362" s="4">
        <v>11990</v>
      </c>
      <c r="H1362" s="4" t="str">
        <f>IF(Table1[[#This Row],[actual_price]]&lt;200, "&lt;₹200", IF(Table1[[#This Row],[actual_price]]&lt;=500, "₹200–₹500", "&gt;₹500"))</f>
        <v>&gt;₹500</v>
      </c>
      <c r="I1362" s="1">
        <v>0.43</v>
      </c>
      <c r="J1362">
        <v>3.9</v>
      </c>
      <c r="K1362" s="4">
        <v>144</v>
      </c>
      <c r="L1362" s="13">
        <f>Table1[[#This Row],[rating_count]]*Table1[[#This Row],[actual_price]]</f>
        <v>1726560</v>
      </c>
      <c r="M1362" t="s">
        <v>11970</v>
      </c>
      <c r="N1362" t="s">
        <v>11971</v>
      </c>
      <c r="O1362" t="s">
        <v>11972</v>
      </c>
      <c r="P1362" t="s">
        <v>11973</v>
      </c>
      <c r="Q1362">
        <f t="shared" si="42"/>
        <v>8</v>
      </c>
      <c r="R1362" t="s">
        <v>11974</v>
      </c>
      <c r="S1362" t="s">
        <v>11975</v>
      </c>
    </row>
    <row r="1363" spans="1:19">
      <c r="A1363" t="s">
        <v>11978</v>
      </c>
      <c r="B1363" t="s">
        <v>11979</v>
      </c>
      <c r="C1363" t="str">
        <f>TRIM(LEFT(B1363, FIND(" ",B1363, FIND(" ",B1363, FIND(" ",B1363)+1)+1)))</f>
        <v>NEXOMS Instant Heating</v>
      </c>
      <c r="D1363" t="s">
        <v>8721</v>
      </c>
      <c r="E1363" s="6" t="str">
        <f t="shared" si="43"/>
        <v>Home&amp;Kitchen</v>
      </c>
      <c r="F1363" s="2">
        <v>2699</v>
      </c>
      <c r="G1363" s="4">
        <v>3799</v>
      </c>
      <c r="H1363" s="4" t="str">
        <f>IF(Table1[[#This Row],[actual_price]]&lt;200, "&lt;₹200", IF(Table1[[#This Row],[actual_price]]&lt;=500, "₹200–₹500", "&gt;₹500"))</f>
        <v>&gt;₹500</v>
      </c>
      <c r="I1363" s="1">
        <v>0.28999999999999998</v>
      </c>
      <c r="J1363">
        <v>4</v>
      </c>
      <c r="K1363" s="4">
        <v>727</v>
      </c>
      <c r="L1363" s="13">
        <f>Table1[[#This Row],[rating_count]]*Table1[[#This Row],[actual_price]]</f>
        <v>2761873</v>
      </c>
      <c r="M1363" t="s">
        <v>11980</v>
      </c>
      <c r="N1363" t="s">
        <v>11981</v>
      </c>
      <c r="O1363" t="s">
        <v>11982</v>
      </c>
      <c r="P1363" t="s">
        <v>11983</v>
      </c>
      <c r="Q1363">
        <f t="shared" si="42"/>
        <v>8</v>
      </c>
      <c r="R1363" t="s">
        <v>11984</v>
      </c>
      <c r="S1363" t="s">
        <v>11985</v>
      </c>
    </row>
    <row r="1364" spans="1:19">
      <c r="A1364" t="s">
        <v>11988</v>
      </c>
      <c r="B1364" t="s">
        <v>11989</v>
      </c>
      <c r="C1364" t="str">
        <f>TRIM(LEFT(B1364, FIND(" ",B1364, FIND(" ",B1364, FIND(" ",B1364)+1)+1)))</f>
        <v>JIALTO Mini Waffle</v>
      </c>
      <c r="D1364" t="s">
        <v>11990</v>
      </c>
      <c r="E1364" s="6" t="str">
        <f t="shared" si="43"/>
        <v>Home&amp;Kitchen</v>
      </c>
      <c r="F1364">
        <v>899</v>
      </c>
      <c r="G1364" s="4">
        <v>1999</v>
      </c>
      <c r="H1364" s="4" t="str">
        <f>IF(Table1[[#This Row],[actual_price]]&lt;200, "&lt;₹200", IF(Table1[[#This Row],[actual_price]]&lt;=500, "₹200–₹500", "&gt;₹500"))</f>
        <v>&gt;₹500</v>
      </c>
      <c r="I1364" s="1">
        <v>0.55000000000000004</v>
      </c>
      <c r="J1364">
        <v>4</v>
      </c>
      <c r="K1364" s="4">
        <v>832</v>
      </c>
      <c r="L1364" s="13">
        <f>Table1[[#This Row],[rating_count]]*Table1[[#This Row],[actual_price]]</f>
        <v>1663168</v>
      </c>
      <c r="M1364" t="s">
        <v>11991</v>
      </c>
      <c r="N1364" t="s">
        <v>11992</v>
      </c>
      <c r="O1364" t="s">
        <v>11993</v>
      </c>
      <c r="P1364" t="s">
        <v>11994</v>
      </c>
      <c r="Q1364">
        <f t="shared" si="42"/>
        <v>8</v>
      </c>
      <c r="R1364" t="s">
        <v>11995</v>
      </c>
      <c r="S1364" t="s">
        <v>11996</v>
      </c>
    </row>
    <row r="1365" spans="1:19">
      <c r="A1365" t="s">
        <v>11999</v>
      </c>
      <c r="B1365" t="s">
        <v>12000</v>
      </c>
      <c r="C1365" t="str">
        <f>TRIM(LEFT(B1365, FIND(" ",B1365, FIND(" ",B1365, FIND(" ",B1365)+1)+1)))</f>
        <v>Candes BlowHot All</v>
      </c>
      <c r="D1365" t="s">
        <v>8563</v>
      </c>
      <c r="E1365" s="6" t="str">
        <f t="shared" si="43"/>
        <v>Home&amp;Kitchen</v>
      </c>
      <c r="F1365" s="2">
        <v>1090</v>
      </c>
      <c r="G1365" s="4">
        <v>2999</v>
      </c>
      <c r="H1365" s="4" t="str">
        <f>IF(Table1[[#This Row],[actual_price]]&lt;200, "&lt;₹200", IF(Table1[[#This Row],[actual_price]]&lt;=500, "₹200–₹500", "&gt;₹500"))</f>
        <v>&gt;₹500</v>
      </c>
      <c r="I1365" s="1">
        <v>0.64</v>
      </c>
      <c r="J1365">
        <v>3.5</v>
      </c>
      <c r="K1365" s="4">
        <v>57</v>
      </c>
      <c r="L1365" s="13">
        <f>Table1[[#This Row],[rating_count]]*Table1[[#This Row],[actual_price]]</f>
        <v>170943</v>
      </c>
      <c r="M1365" t="s">
        <v>12001</v>
      </c>
      <c r="N1365" t="s">
        <v>12002</v>
      </c>
      <c r="O1365" t="s">
        <v>12003</v>
      </c>
      <c r="P1365" t="s">
        <v>12004</v>
      </c>
      <c r="Q1365">
        <f t="shared" si="42"/>
        <v>7</v>
      </c>
      <c r="R1365" t="s">
        <v>12005</v>
      </c>
      <c r="S1365" t="s">
        <v>12006</v>
      </c>
    </row>
    <row r="1366" spans="1:19">
      <c r="A1366" t="s">
        <v>12009</v>
      </c>
      <c r="B1366" t="s">
        <v>12010</v>
      </c>
      <c r="C1366" t="str">
        <f>TRIM(LEFT(B1366, FIND(" ",B1366, FIND(" ",B1366, FIND(" ",B1366)+1)+1)))</f>
        <v>Ionix Jewellery Scale</v>
      </c>
      <c r="D1366" t="s">
        <v>8585</v>
      </c>
      <c r="E1366" s="6" t="str">
        <f t="shared" si="43"/>
        <v>Home&amp;Kitchen</v>
      </c>
      <c r="F1366">
        <v>295</v>
      </c>
      <c r="G1366" s="4">
        <v>599</v>
      </c>
      <c r="H1366" s="4" t="str">
        <f>IF(Table1[[#This Row],[actual_price]]&lt;200, "&lt;₹200", IF(Table1[[#This Row],[actual_price]]&lt;=500, "₹200–₹500", "&gt;₹500"))</f>
        <v>&gt;₹500</v>
      </c>
      <c r="I1366" s="1">
        <v>0.51</v>
      </c>
      <c r="J1366">
        <v>4</v>
      </c>
      <c r="K1366" s="4">
        <v>1644</v>
      </c>
      <c r="L1366" s="13">
        <f>Table1[[#This Row],[rating_count]]*Table1[[#This Row],[actual_price]]</f>
        <v>984756</v>
      </c>
      <c r="M1366" t="s">
        <v>12011</v>
      </c>
      <c r="N1366" t="s">
        <v>12012</v>
      </c>
      <c r="O1366" t="s">
        <v>12013</v>
      </c>
      <c r="P1366" t="s">
        <v>12014</v>
      </c>
      <c r="Q1366">
        <f t="shared" si="42"/>
        <v>8</v>
      </c>
      <c r="R1366" t="s">
        <v>12015</v>
      </c>
      <c r="S1366" t="s">
        <v>12016</v>
      </c>
    </row>
    <row r="1367" spans="1:19">
      <c r="A1367" t="s">
        <v>12019</v>
      </c>
      <c r="B1367" t="s">
        <v>12020</v>
      </c>
      <c r="C1367" t="str">
        <f>TRIM(LEFT(B1367, FIND(" ",B1367, FIND(" ",B1367, FIND(" ",B1367)+1)+1)))</f>
        <v>Kitchen Kit Electric</v>
      </c>
      <c r="D1367" t="s">
        <v>8762</v>
      </c>
      <c r="E1367" s="6" t="str">
        <f t="shared" si="43"/>
        <v>Home&amp;Kitchen</v>
      </c>
      <c r="F1367">
        <v>479</v>
      </c>
      <c r="G1367" s="4">
        <v>1999</v>
      </c>
      <c r="H1367" s="4" t="str">
        <f>IF(Table1[[#This Row],[actual_price]]&lt;200, "&lt;₹200", IF(Table1[[#This Row],[actual_price]]&lt;=500, "₹200–₹500", "&gt;₹500"))</f>
        <v>&gt;₹500</v>
      </c>
      <c r="I1367" s="1">
        <v>0.76</v>
      </c>
      <c r="J1367">
        <v>3.4</v>
      </c>
      <c r="K1367" s="4">
        <v>1066</v>
      </c>
      <c r="L1367" s="13">
        <f>Table1[[#This Row],[rating_count]]*Table1[[#This Row],[actual_price]]</f>
        <v>2130934</v>
      </c>
      <c r="M1367" t="s">
        <v>12021</v>
      </c>
      <c r="N1367" t="s">
        <v>12022</v>
      </c>
      <c r="O1367" t="s">
        <v>12023</v>
      </c>
      <c r="P1367" t="s">
        <v>12024</v>
      </c>
      <c r="Q1367">
        <f t="shared" si="42"/>
        <v>8</v>
      </c>
      <c r="R1367" t="s">
        <v>12025</v>
      </c>
      <c r="S1367" t="s">
        <v>12026</v>
      </c>
    </row>
    <row r="1368" spans="1:19">
      <c r="A1368" t="s">
        <v>12029</v>
      </c>
      <c r="B1368" t="s">
        <v>12030</v>
      </c>
      <c r="C1368" t="str">
        <f>TRIM(LEFT(B1368, FIND(" ",B1368, FIND(" ",B1368, FIND(" ",B1368)+1)+1)))</f>
        <v>Racold Pronto Pro</v>
      </c>
      <c r="D1368" t="s">
        <v>8721</v>
      </c>
      <c r="E1368" s="6" t="str">
        <f t="shared" si="43"/>
        <v>Home&amp;Kitchen</v>
      </c>
      <c r="F1368" s="2">
        <v>2949</v>
      </c>
      <c r="G1368" s="4">
        <v>4849</v>
      </c>
      <c r="H1368" s="4" t="str">
        <f>IF(Table1[[#This Row],[actual_price]]&lt;200, "&lt;₹200", IF(Table1[[#This Row],[actual_price]]&lt;=500, "₹200–₹500", "&gt;₹500"))</f>
        <v>&gt;₹500</v>
      </c>
      <c r="I1368" s="1">
        <v>0.39</v>
      </c>
      <c r="J1368">
        <v>4.2</v>
      </c>
      <c r="K1368" s="4">
        <v>7968</v>
      </c>
      <c r="L1368" s="13">
        <f>Table1[[#This Row],[rating_count]]*Table1[[#This Row],[actual_price]]</f>
        <v>38636832</v>
      </c>
      <c r="M1368" t="s">
        <v>12031</v>
      </c>
      <c r="N1368" t="s">
        <v>12032</v>
      </c>
      <c r="O1368" t="s">
        <v>12033</v>
      </c>
      <c r="P1368" t="s">
        <v>12034</v>
      </c>
      <c r="Q1368">
        <f t="shared" si="42"/>
        <v>8</v>
      </c>
      <c r="R1368" t="s">
        <v>12035</v>
      </c>
      <c r="S1368" t="s">
        <v>12036</v>
      </c>
    </row>
    <row r="1369" spans="1:19">
      <c r="A1369" t="s">
        <v>12039</v>
      </c>
      <c r="B1369" t="s">
        <v>12040</v>
      </c>
      <c r="C1369" t="str">
        <f>TRIM(LEFT(B1369, FIND(" ",B1369, FIND(" ",B1369, FIND(" ",B1369)+1)+1)))</f>
        <v>ESN 999 Supreme</v>
      </c>
      <c r="D1369" t="s">
        <v>8844</v>
      </c>
      <c r="E1369" s="6" t="str">
        <f t="shared" si="43"/>
        <v>Home&amp;Kitchen</v>
      </c>
      <c r="F1369">
        <v>335</v>
      </c>
      <c r="G1369" s="4">
        <v>510</v>
      </c>
      <c r="H1369" s="4" t="str">
        <f>IF(Table1[[#This Row],[actual_price]]&lt;200, "&lt;₹200", IF(Table1[[#This Row],[actual_price]]&lt;=500, "₹200–₹500", "&gt;₹500"))</f>
        <v>&gt;₹500</v>
      </c>
      <c r="I1369" s="1">
        <v>0.34</v>
      </c>
      <c r="J1369">
        <v>3.8</v>
      </c>
      <c r="K1369" s="4">
        <v>3195</v>
      </c>
      <c r="L1369" s="13">
        <f>Table1[[#This Row],[rating_count]]*Table1[[#This Row],[actual_price]]</f>
        <v>1629450</v>
      </c>
      <c r="M1369" t="s">
        <v>12041</v>
      </c>
      <c r="N1369" t="s">
        <v>12042</v>
      </c>
      <c r="O1369" t="s">
        <v>12043</v>
      </c>
      <c r="P1369" t="s">
        <v>12044</v>
      </c>
      <c r="Q1369">
        <f t="shared" si="42"/>
        <v>8</v>
      </c>
      <c r="R1369" t="s">
        <v>12045</v>
      </c>
      <c r="S1369" t="s">
        <v>12046</v>
      </c>
    </row>
    <row r="1370" spans="1:19">
      <c r="A1370" t="s">
        <v>12049</v>
      </c>
      <c r="B1370" t="s">
        <v>12050</v>
      </c>
      <c r="C1370" t="str">
        <f>TRIM(LEFT(B1370, FIND(" ",B1370, FIND(" ",B1370, FIND(" ",B1370)+1)+1)))</f>
        <v>Pajaka¬Æ South Indian</v>
      </c>
      <c r="D1370" t="s">
        <v>9612</v>
      </c>
      <c r="E1370" s="6" t="str">
        <f t="shared" si="43"/>
        <v>Home&amp;Kitchen</v>
      </c>
      <c r="F1370">
        <v>293</v>
      </c>
      <c r="G1370" s="4">
        <v>499</v>
      </c>
      <c r="H1370" s="4" t="str">
        <f>IF(Table1[[#This Row],[actual_price]]&lt;200, "&lt;₹200", IF(Table1[[#This Row],[actual_price]]&lt;=500, "₹200–₹500", "&gt;₹500"))</f>
        <v>₹200–₹500</v>
      </c>
      <c r="I1370" s="1">
        <v>0.41</v>
      </c>
      <c r="J1370">
        <v>4.0999999999999996</v>
      </c>
      <c r="K1370" s="4">
        <v>1456</v>
      </c>
      <c r="L1370" s="13">
        <f>Table1[[#This Row],[rating_count]]*Table1[[#This Row],[actual_price]]</f>
        <v>726544</v>
      </c>
      <c r="M1370" t="s">
        <v>12051</v>
      </c>
      <c r="N1370" t="s">
        <v>12052</v>
      </c>
      <c r="O1370" t="s">
        <v>12053</v>
      </c>
      <c r="P1370" t="s">
        <v>12054</v>
      </c>
      <c r="Q1370">
        <f t="shared" si="42"/>
        <v>8</v>
      </c>
      <c r="R1370" t="s">
        <v>12055</v>
      </c>
      <c r="S1370" t="s">
        <v>12056</v>
      </c>
    </row>
    <row r="1371" spans="1:19">
      <c r="A1371" t="s">
        <v>12059</v>
      </c>
      <c r="B1371" t="s">
        <v>12060</v>
      </c>
      <c r="C1371" t="str">
        <f>TRIM(LEFT(B1371, FIND(" ",B1371, FIND(" ",B1371, FIND(" ",B1371)+1)+1)))</f>
        <v>Saiyam Stainless Steel</v>
      </c>
      <c r="D1371" t="s">
        <v>12061</v>
      </c>
      <c r="E1371" s="6" t="str">
        <f t="shared" si="43"/>
        <v>Home&amp;Kitchen</v>
      </c>
      <c r="F1371">
        <v>599</v>
      </c>
      <c r="G1371" s="4">
        <v>1299</v>
      </c>
      <c r="H1371" s="4" t="str">
        <f>IF(Table1[[#This Row],[actual_price]]&lt;200, "&lt;₹200", IF(Table1[[#This Row],[actual_price]]&lt;=500, "₹200–₹500", "&gt;₹500"))</f>
        <v>&gt;₹500</v>
      </c>
      <c r="I1371" s="1">
        <v>0.54</v>
      </c>
      <c r="J1371">
        <v>4.2</v>
      </c>
      <c r="K1371" s="4">
        <v>590</v>
      </c>
      <c r="L1371" s="13">
        <f>Table1[[#This Row],[rating_count]]*Table1[[#This Row],[actual_price]]</f>
        <v>766410</v>
      </c>
      <c r="M1371" t="s">
        <v>12062</v>
      </c>
      <c r="N1371" t="s">
        <v>12063</v>
      </c>
      <c r="O1371" t="s">
        <v>12064</v>
      </c>
      <c r="P1371" t="s">
        <v>12065</v>
      </c>
      <c r="Q1371">
        <f t="shared" si="42"/>
        <v>8</v>
      </c>
      <c r="R1371" t="s">
        <v>12066</v>
      </c>
      <c r="S1371" t="s">
        <v>12067</v>
      </c>
    </row>
    <row r="1372" spans="1:19">
      <c r="A1372" t="s">
        <v>12070</v>
      </c>
      <c r="B1372" t="s">
        <v>12071</v>
      </c>
      <c r="C1372" t="str">
        <f>TRIM(LEFT(B1372, FIND(" ",B1372, FIND(" ",B1372, FIND(" ",B1372)+1)+1)))</f>
        <v>KONVIO NEER 10</v>
      </c>
      <c r="D1372" t="s">
        <v>9633</v>
      </c>
      <c r="E1372" s="6" t="str">
        <f t="shared" si="43"/>
        <v>Home&amp;Kitchen</v>
      </c>
      <c r="F1372">
        <v>499</v>
      </c>
      <c r="G1372" s="4">
        <v>999</v>
      </c>
      <c r="H1372" s="4" t="str">
        <f>IF(Table1[[#This Row],[actual_price]]&lt;200, "&lt;₹200", IF(Table1[[#This Row],[actual_price]]&lt;=500, "₹200–₹500", "&gt;₹500"))</f>
        <v>&gt;₹500</v>
      </c>
      <c r="I1372" s="1">
        <v>0.5</v>
      </c>
      <c r="J1372">
        <v>4.3</v>
      </c>
      <c r="K1372" s="4">
        <v>1436</v>
      </c>
      <c r="L1372" s="13">
        <f>Table1[[#This Row],[rating_count]]*Table1[[#This Row],[actual_price]]</f>
        <v>1434564</v>
      </c>
      <c r="M1372" t="s">
        <v>12072</v>
      </c>
      <c r="N1372" t="s">
        <v>12073</v>
      </c>
      <c r="O1372" t="s">
        <v>12074</v>
      </c>
      <c r="P1372" t="s">
        <v>12075</v>
      </c>
      <c r="Q1372">
        <f t="shared" si="42"/>
        <v>8</v>
      </c>
      <c r="R1372" t="s">
        <v>12076</v>
      </c>
      <c r="S1372" t="s">
        <v>12077</v>
      </c>
    </row>
    <row r="1373" spans="1:19">
      <c r="A1373" t="s">
        <v>12080</v>
      </c>
      <c r="B1373" t="s">
        <v>12081</v>
      </c>
      <c r="C1373" t="str">
        <f>TRIM(LEFT(B1373, FIND(" ",B1373, FIND(" ",B1373, FIND(" ",B1373)+1)+1)))</f>
        <v>Havells Glydo 1000</v>
      </c>
      <c r="D1373" t="s">
        <v>8699</v>
      </c>
      <c r="E1373" s="6" t="str">
        <f t="shared" si="43"/>
        <v>Home&amp;Kitchen</v>
      </c>
      <c r="F1373">
        <v>849</v>
      </c>
      <c r="G1373" s="4">
        <v>1190</v>
      </c>
      <c r="H1373" s="4" t="str">
        <f>IF(Table1[[#This Row],[actual_price]]&lt;200, "&lt;₹200", IF(Table1[[#This Row],[actual_price]]&lt;=500, "₹200–₹500", "&gt;₹500"))</f>
        <v>&gt;₹500</v>
      </c>
      <c r="I1373" s="1">
        <v>0.28999999999999998</v>
      </c>
      <c r="J1373">
        <v>4.2</v>
      </c>
      <c r="K1373" s="4">
        <v>4184</v>
      </c>
      <c r="L1373" s="13">
        <f>Table1[[#This Row],[rating_count]]*Table1[[#This Row],[actual_price]]</f>
        <v>4978960</v>
      </c>
      <c r="M1373" t="s">
        <v>12082</v>
      </c>
      <c r="N1373" t="s">
        <v>12083</v>
      </c>
      <c r="O1373" t="s">
        <v>12084</v>
      </c>
      <c r="P1373" t="s">
        <v>12085</v>
      </c>
      <c r="Q1373">
        <f t="shared" si="42"/>
        <v>8</v>
      </c>
      <c r="R1373" t="s">
        <v>12086</v>
      </c>
      <c r="S1373" t="s">
        <v>12087</v>
      </c>
    </row>
    <row r="1374" spans="1:19">
      <c r="A1374" t="s">
        <v>12090</v>
      </c>
      <c r="B1374" t="s">
        <v>12091</v>
      </c>
      <c r="C1374" t="str">
        <f>TRIM(LEFT(B1374, FIND(" ",B1374, FIND(" ",B1374, FIND(" ",B1374)+1)+1)))</f>
        <v>Raffles Premium Stainless</v>
      </c>
      <c r="D1374" t="s">
        <v>9612</v>
      </c>
      <c r="E1374" s="6" t="str">
        <f t="shared" si="43"/>
        <v>Home&amp;Kitchen</v>
      </c>
      <c r="F1374">
        <v>249</v>
      </c>
      <c r="G1374" s="4">
        <v>400</v>
      </c>
      <c r="H1374" s="4" t="str">
        <f>IF(Table1[[#This Row],[actual_price]]&lt;200, "&lt;₹200", IF(Table1[[#This Row],[actual_price]]&lt;=500, "₹200–₹500", "&gt;₹500"))</f>
        <v>₹200–₹500</v>
      </c>
      <c r="I1374" s="1">
        <v>0.38</v>
      </c>
      <c r="J1374">
        <v>4.0999999999999996</v>
      </c>
      <c r="K1374" s="4">
        <v>693</v>
      </c>
      <c r="L1374" s="13">
        <f>Table1[[#This Row],[rating_count]]*Table1[[#This Row],[actual_price]]</f>
        <v>277200</v>
      </c>
      <c r="M1374" t="s">
        <v>12092</v>
      </c>
      <c r="N1374" t="s">
        <v>12093</v>
      </c>
      <c r="O1374" t="s">
        <v>12094</v>
      </c>
      <c r="P1374" t="s">
        <v>12095</v>
      </c>
      <c r="Q1374">
        <f t="shared" si="42"/>
        <v>8</v>
      </c>
      <c r="R1374" t="s">
        <v>12096</v>
      </c>
      <c r="S1374" t="s">
        <v>12097</v>
      </c>
    </row>
    <row r="1375" spans="1:19">
      <c r="A1375" t="s">
        <v>12100</v>
      </c>
      <c r="B1375" t="s">
        <v>12101</v>
      </c>
      <c r="C1375" t="str">
        <f>TRIM(LEFT(B1375, FIND(" ",B1375, FIND(" ",B1375, FIND(" ",B1375)+1)+1)))</f>
        <v>IONIX Activated Carbon</v>
      </c>
      <c r="D1375" t="s">
        <v>9633</v>
      </c>
      <c r="E1375" s="6" t="str">
        <f t="shared" si="43"/>
        <v>Home&amp;Kitchen</v>
      </c>
      <c r="F1375">
        <v>185</v>
      </c>
      <c r="G1375" s="4">
        <v>599</v>
      </c>
      <c r="H1375" s="4" t="str">
        <f>IF(Table1[[#This Row],[actual_price]]&lt;200, "&lt;₹200", IF(Table1[[#This Row],[actual_price]]&lt;=500, "₹200–₹500", "&gt;₹500"))</f>
        <v>&gt;₹500</v>
      </c>
      <c r="I1375" s="1">
        <v>0.69</v>
      </c>
      <c r="J1375">
        <v>3.9</v>
      </c>
      <c r="K1375" s="4">
        <v>1306</v>
      </c>
      <c r="L1375" s="13">
        <f>Table1[[#This Row],[rating_count]]*Table1[[#This Row],[actual_price]]</f>
        <v>782294</v>
      </c>
      <c r="M1375" t="s">
        <v>12102</v>
      </c>
      <c r="N1375" t="s">
        <v>12103</v>
      </c>
      <c r="O1375" t="s">
        <v>12104</v>
      </c>
      <c r="P1375" t="s">
        <v>12105</v>
      </c>
      <c r="Q1375">
        <f t="shared" si="42"/>
        <v>8</v>
      </c>
      <c r="R1375" t="s">
        <v>12106</v>
      </c>
      <c r="S1375" t="s">
        <v>12107</v>
      </c>
    </row>
    <row r="1376" spans="1:19">
      <c r="A1376" t="s">
        <v>12110</v>
      </c>
      <c r="B1376" t="s">
        <v>12111</v>
      </c>
      <c r="C1376" t="str">
        <f>TRIM(LEFT(B1376, FIND(" ",B1376, FIND(" ",B1376, FIND(" ",B1376)+1)+1)))</f>
        <v>KNYUC MART Mini</v>
      </c>
      <c r="D1376" t="s">
        <v>8563</v>
      </c>
      <c r="E1376" s="6" t="str">
        <f t="shared" si="43"/>
        <v>Home&amp;Kitchen</v>
      </c>
      <c r="F1376">
        <v>778</v>
      </c>
      <c r="G1376" s="4">
        <v>999</v>
      </c>
      <c r="H1376" s="4" t="str">
        <f>IF(Table1[[#This Row],[actual_price]]&lt;200, "&lt;₹200", IF(Table1[[#This Row],[actual_price]]&lt;=500, "₹200–₹500", "&gt;₹500"))</f>
        <v>&gt;₹500</v>
      </c>
      <c r="I1376" s="1">
        <v>0.22</v>
      </c>
      <c r="J1376">
        <v>3.3</v>
      </c>
      <c r="K1376" s="4">
        <v>8</v>
      </c>
      <c r="L1376" s="13">
        <f>Table1[[#This Row],[rating_count]]*Table1[[#This Row],[actual_price]]</f>
        <v>7992</v>
      </c>
      <c r="M1376" t="s">
        <v>12112</v>
      </c>
      <c r="N1376" t="s">
        <v>12113</v>
      </c>
      <c r="O1376" t="s">
        <v>12114</v>
      </c>
      <c r="P1376" t="s">
        <v>12115</v>
      </c>
      <c r="Q1376">
        <f t="shared" si="42"/>
        <v>5</v>
      </c>
      <c r="R1376" t="s">
        <v>12116</v>
      </c>
      <c r="S1376" t="s">
        <v>12117</v>
      </c>
    </row>
    <row r="1377" spans="1:19">
      <c r="A1377" t="s">
        <v>12120</v>
      </c>
      <c r="B1377" t="s">
        <v>12121</v>
      </c>
      <c r="C1377" t="str">
        <f>TRIM(LEFT(B1377, FIND(" ",B1377, FIND(" ",B1377, FIND(" ",B1377)+1)+1)))</f>
        <v>INKULTURE Stainless_Steel Measuring</v>
      </c>
      <c r="D1377" t="s">
        <v>12122</v>
      </c>
      <c r="E1377" s="6" t="str">
        <f t="shared" si="43"/>
        <v>Home&amp;Kitchen</v>
      </c>
      <c r="F1377">
        <v>279</v>
      </c>
      <c r="G1377" s="4">
        <v>699</v>
      </c>
      <c r="H1377" s="4" t="str">
        <f>IF(Table1[[#This Row],[actual_price]]&lt;200, "&lt;₹200", IF(Table1[[#This Row],[actual_price]]&lt;=500, "₹200–₹500", "&gt;₹500"))</f>
        <v>&gt;₹500</v>
      </c>
      <c r="I1377" s="1">
        <v>0.6</v>
      </c>
      <c r="J1377">
        <v>4.3</v>
      </c>
      <c r="K1377" s="4">
        <v>2326</v>
      </c>
      <c r="L1377" s="13">
        <f>Table1[[#This Row],[rating_count]]*Table1[[#This Row],[actual_price]]</f>
        <v>1625874</v>
      </c>
      <c r="M1377" t="s">
        <v>12123</v>
      </c>
      <c r="N1377" t="s">
        <v>12124</v>
      </c>
      <c r="O1377" t="s">
        <v>12125</v>
      </c>
      <c r="P1377" t="s">
        <v>12126</v>
      </c>
      <c r="Q1377">
        <f t="shared" si="42"/>
        <v>8</v>
      </c>
      <c r="R1377" t="s">
        <v>12127</v>
      </c>
      <c r="S1377" t="s">
        <v>12128</v>
      </c>
    </row>
    <row r="1378" spans="1:19">
      <c r="A1378" t="s">
        <v>12131</v>
      </c>
      <c r="B1378" t="s">
        <v>12132</v>
      </c>
      <c r="C1378" t="str">
        <f>TRIM(LEFT(B1378, FIND(" ",B1378, FIND(" ",B1378, FIND(" ",B1378)+1)+1)))</f>
        <v>Macmillan Aquafresh 5</v>
      </c>
      <c r="D1378" t="s">
        <v>9633</v>
      </c>
      <c r="E1378" s="6" t="str">
        <f t="shared" si="43"/>
        <v>Home&amp;Kitchen</v>
      </c>
      <c r="F1378">
        <v>215</v>
      </c>
      <c r="G1378" s="4">
        <v>1499</v>
      </c>
      <c r="H1378" s="4" t="str">
        <f>IF(Table1[[#This Row],[actual_price]]&lt;200, "&lt;₹200", IF(Table1[[#This Row],[actual_price]]&lt;=500, "₹200–₹500", "&gt;₹500"))</f>
        <v>&gt;₹500</v>
      </c>
      <c r="I1378" s="1">
        <v>0.86</v>
      </c>
      <c r="J1378">
        <v>3.9</v>
      </c>
      <c r="K1378" s="4">
        <v>1004</v>
      </c>
      <c r="L1378" s="13">
        <f>Table1[[#This Row],[rating_count]]*Table1[[#This Row],[actual_price]]</f>
        <v>1504996</v>
      </c>
      <c r="M1378" t="s">
        <v>12133</v>
      </c>
      <c r="N1378" t="s">
        <v>12134</v>
      </c>
      <c r="O1378" t="s">
        <v>12135</v>
      </c>
      <c r="P1378" t="s">
        <v>12136</v>
      </c>
      <c r="Q1378">
        <f t="shared" si="42"/>
        <v>8</v>
      </c>
      <c r="R1378" t="s">
        <v>12137</v>
      </c>
      <c r="S1378" t="s">
        <v>12138</v>
      </c>
    </row>
    <row r="1379" spans="1:19">
      <c r="A1379" t="s">
        <v>12141</v>
      </c>
      <c r="B1379" t="s">
        <v>12142</v>
      </c>
      <c r="C1379" t="str">
        <f>TRIM(LEFT(B1379, FIND(" ",B1379, FIND(" ",B1379, FIND(" ",B1379)+1)+1)))</f>
        <v>Havells D'zire 1000</v>
      </c>
      <c r="D1379" t="s">
        <v>8699</v>
      </c>
      <c r="E1379" s="6" t="str">
        <f t="shared" si="43"/>
        <v>Home&amp;Kitchen</v>
      </c>
      <c r="F1379">
        <v>889</v>
      </c>
      <c r="G1379" s="4">
        <v>1295</v>
      </c>
      <c r="H1379" s="4" t="str">
        <f>IF(Table1[[#This Row],[actual_price]]&lt;200, "&lt;₹200", IF(Table1[[#This Row],[actual_price]]&lt;=500, "₹200–₹500", "&gt;₹500"))</f>
        <v>&gt;₹500</v>
      </c>
      <c r="I1379" s="1">
        <v>0.31</v>
      </c>
      <c r="J1379">
        <v>4.3</v>
      </c>
      <c r="K1379" s="4">
        <v>6400</v>
      </c>
      <c r="L1379" s="13">
        <f>Table1[[#This Row],[rating_count]]*Table1[[#This Row],[actual_price]]</f>
        <v>8288000</v>
      </c>
      <c r="M1379" t="s">
        <v>12143</v>
      </c>
      <c r="N1379" t="s">
        <v>12144</v>
      </c>
      <c r="O1379" t="s">
        <v>12145</v>
      </c>
      <c r="P1379" t="s">
        <v>12146</v>
      </c>
      <c r="Q1379">
        <f t="shared" si="42"/>
        <v>8</v>
      </c>
      <c r="R1379" t="s">
        <v>12147</v>
      </c>
      <c r="S1379" t="s">
        <v>12148</v>
      </c>
    </row>
    <row r="1380" spans="1:19">
      <c r="A1380" t="s">
        <v>12151</v>
      </c>
      <c r="B1380" t="s">
        <v>12152</v>
      </c>
      <c r="C1380" t="str">
        <f>TRIM(LEFT(B1380, FIND(" ",B1380, FIND(" ",B1380, FIND(" ",B1380)+1)+1)))</f>
        <v>TE‚Ñ¢ Instant Electric</v>
      </c>
      <c r="D1380" t="s">
        <v>8721</v>
      </c>
      <c r="E1380" s="6" t="str">
        <f t="shared" si="43"/>
        <v>Home&amp;Kitchen</v>
      </c>
      <c r="F1380" s="2">
        <v>1449</v>
      </c>
      <c r="G1380" s="4">
        <v>4999</v>
      </c>
      <c r="H1380" s="4" t="str">
        <f>IF(Table1[[#This Row],[actual_price]]&lt;200, "&lt;₹200", IF(Table1[[#This Row],[actual_price]]&lt;=500, "₹200–₹500", "&gt;₹500"))</f>
        <v>&gt;₹500</v>
      </c>
      <c r="I1380" s="1">
        <v>0.71</v>
      </c>
      <c r="J1380">
        <v>3.6</v>
      </c>
      <c r="K1380" s="4">
        <v>63</v>
      </c>
      <c r="L1380" s="13">
        <f>Table1[[#This Row],[rating_count]]*Table1[[#This Row],[actual_price]]</f>
        <v>314937</v>
      </c>
      <c r="M1380" t="s">
        <v>12153</v>
      </c>
      <c r="N1380" t="s">
        <v>12154</v>
      </c>
      <c r="O1380" t="s">
        <v>12155</v>
      </c>
      <c r="P1380" t="s">
        <v>12156</v>
      </c>
      <c r="Q1380">
        <f t="shared" si="42"/>
        <v>8</v>
      </c>
      <c r="R1380" t="s">
        <v>12157</v>
      </c>
      <c r="S1380" t="s">
        <v>12158</v>
      </c>
    </row>
    <row r="1381" spans="1:19">
      <c r="A1381" t="s">
        <v>12161</v>
      </c>
      <c r="B1381" t="s">
        <v>12162</v>
      </c>
      <c r="C1381" t="str">
        <f>TRIM(LEFT(B1381, FIND(" ",B1381, FIND(" ",B1381, FIND(" ",B1381)+1)+1)))</f>
        <v>ZIGMA WinoteK WinoteK</v>
      </c>
      <c r="D1381" t="s">
        <v>8721</v>
      </c>
      <c r="E1381" s="6" t="str">
        <f t="shared" si="43"/>
        <v>Home&amp;Kitchen</v>
      </c>
      <c r="F1381" s="2">
        <v>1190</v>
      </c>
      <c r="G1381" s="4">
        <v>2550</v>
      </c>
      <c r="H1381" s="4" t="str">
        <f>IF(Table1[[#This Row],[actual_price]]&lt;200, "&lt;₹200", IF(Table1[[#This Row],[actual_price]]&lt;=500, "₹200–₹500", "&gt;₹500"))</f>
        <v>&gt;₹500</v>
      </c>
      <c r="I1381" s="1">
        <v>0.53</v>
      </c>
      <c r="J1381">
        <v>3.8</v>
      </c>
      <c r="K1381" s="4">
        <v>1181</v>
      </c>
      <c r="L1381" s="13">
        <f>Table1[[#This Row],[rating_count]]*Table1[[#This Row],[actual_price]]</f>
        <v>3011550</v>
      </c>
      <c r="M1381" t="s">
        <v>12163</v>
      </c>
      <c r="N1381" t="s">
        <v>12164</v>
      </c>
      <c r="O1381" t="s">
        <v>12165</v>
      </c>
      <c r="P1381" t="s">
        <v>12166</v>
      </c>
      <c r="Q1381">
        <f t="shared" si="42"/>
        <v>8</v>
      </c>
      <c r="R1381" t="s">
        <v>12167</v>
      </c>
      <c r="S1381" t="s">
        <v>12168</v>
      </c>
    </row>
    <row r="1382" spans="1:19">
      <c r="A1382" t="s">
        <v>12171</v>
      </c>
      <c r="B1382" t="s">
        <v>12172</v>
      </c>
      <c r="C1382" t="str">
        <f>TRIM(LEFT(B1382, FIND(" ",B1382, FIND(" ",B1382, FIND(" ",B1382)+1)+1)))</f>
        <v>KENT 11054 Alkaline</v>
      </c>
      <c r="D1382" t="s">
        <v>10094</v>
      </c>
      <c r="E1382" s="6" t="str">
        <f t="shared" si="43"/>
        <v>Home&amp;Kitchen</v>
      </c>
      <c r="F1382" s="2">
        <v>1799</v>
      </c>
      <c r="G1382" s="4">
        <v>1950</v>
      </c>
      <c r="H1382" s="4" t="str">
        <f>IF(Table1[[#This Row],[actual_price]]&lt;200, "&lt;₹200", IF(Table1[[#This Row],[actual_price]]&lt;=500, "₹200–₹500", "&gt;₹500"))</f>
        <v>&gt;₹500</v>
      </c>
      <c r="I1382" s="1">
        <v>0.08</v>
      </c>
      <c r="J1382">
        <v>3.9</v>
      </c>
      <c r="K1382" s="4">
        <v>1888</v>
      </c>
      <c r="L1382" s="13">
        <f>Table1[[#This Row],[rating_count]]*Table1[[#This Row],[actual_price]]</f>
        <v>3681600</v>
      </c>
      <c r="M1382" t="s">
        <v>12173</v>
      </c>
      <c r="N1382" t="s">
        <v>12174</v>
      </c>
      <c r="O1382" t="s">
        <v>12175</v>
      </c>
      <c r="P1382" t="s">
        <v>12176</v>
      </c>
      <c r="Q1382">
        <f t="shared" si="42"/>
        <v>8</v>
      </c>
      <c r="R1382" t="s">
        <v>12177</v>
      </c>
      <c r="S1382" t="s">
        <v>12178</v>
      </c>
    </row>
    <row r="1383" spans="1:19">
      <c r="A1383" t="s">
        <v>12181</v>
      </c>
      <c r="B1383" t="s">
        <v>12182</v>
      </c>
      <c r="C1383" t="str">
        <f>TRIM(LEFT(B1383, FIND(" ",B1383, FIND(" ",B1383, FIND(" ",B1383)+1)+1)))</f>
        <v>Sujata Dynamix DX</v>
      </c>
      <c r="D1383" t="s">
        <v>8710</v>
      </c>
      <c r="E1383" s="6" t="str">
        <f t="shared" si="43"/>
        <v>Home&amp;Kitchen</v>
      </c>
      <c r="F1383" s="2">
        <v>6120</v>
      </c>
      <c r="G1383" s="4">
        <v>8478</v>
      </c>
      <c r="H1383" s="4" t="str">
        <f>IF(Table1[[#This Row],[actual_price]]&lt;200, "&lt;₹200", IF(Table1[[#This Row],[actual_price]]&lt;=500, "₹200–₹500", "&gt;₹500"))</f>
        <v>&gt;₹500</v>
      </c>
      <c r="I1383" s="1">
        <v>0.28000000000000003</v>
      </c>
      <c r="J1383">
        <v>4.5999999999999996</v>
      </c>
      <c r="K1383" s="4">
        <v>6550</v>
      </c>
      <c r="L1383" s="13">
        <f>Table1[[#This Row],[rating_count]]*Table1[[#This Row],[actual_price]]</f>
        <v>55530900</v>
      </c>
      <c r="M1383" t="s">
        <v>12183</v>
      </c>
      <c r="N1383" t="s">
        <v>12184</v>
      </c>
      <c r="O1383" t="s">
        <v>12185</v>
      </c>
      <c r="P1383" t="s">
        <v>12186</v>
      </c>
      <c r="Q1383">
        <f t="shared" si="42"/>
        <v>8</v>
      </c>
      <c r="R1383" t="s">
        <v>12187</v>
      </c>
      <c r="S1383" t="s">
        <v>12188</v>
      </c>
    </row>
    <row r="1384" spans="1:19">
      <c r="A1384" t="s">
        <v>12191</v>
      </c>
      <c r="B1384" t="s">
        <v>12192</v>
      </c>
      <c r="C1384" t="str">
        <f>TRIM(LEFT(B1384, FIND(" ",B1384, FIND(" ",B1384, FIND(" ",B1384)+1)+1)))</f>
        <v>Lifelong LLMG74 750</v>
      </c>
      <c r="D1384" t="s">
        <v>8710</v>
      </c>
      <c r="E1384" s="6" t="str">
        <f t="shared" si="43"/>
        <v>Home&amp;Kitchen</v>
      </c>
      <c r="F1384" s="2">
        <v>1799</v>
      </c>
      <c r="G1384" s="4">
        <v>3299</v>
      </c>
      <c r="H1384" s="4" t="str">
        <f>IF(Table1[[#This Row],[actual_price]]&lt;200, "&lt;₹200", IF(Table1[[#This Row],[actual_price]]&lt;=500, "₹200–₹500", "&gt;₹500"))</f>
        <v>&gt;₹500</v>
      </c>
      <c r="I1384" s="1">
        <v>0.45</v>
      </c>
      <c r="J1384">
        <v>3.8</v>
      </c>
      <c r="K1384" s="4">
        <v>1846</v>
      </c>
      <c r="L1384" s="13">
        <f>Table1[[#This Row],[rating_count]]*Table1[[#This Row],[actual_price]]</f>
        <v>6089954</v>
      </c>
      <c r="M1384" t="s">
        <v>12193</v>
      </c>
      <c r="N1384" t="s">
        <v>12194</v>
      </c>
      <c r="O1384" t="s">
        <v>12195</v>
      </c>
      <c r="P1384" t="s">
        <v>12196</v>
      </c>
      <c r="Q1384">
        <f t="shared" si="42"/>
        <v>8</v>
      </c>
      <c r="R1384" t="s">
        <v>12197</v>
      </c>
      <c r="S1384" t="s">
        <v>12198</v>
      </c>
    </row>
    <row r="1385" spans="1:19">
      <c r="A1385" t="s">
        <v>12201</v>
      </c>
      <c r="B1385" t="s">
        <v>12202</v>
      </c>
      <c r="C1385" t="str">
        <f>TRIM(LEFT(B1385, FIND(" ",B1385, FIND(" ",B1385, FIND(" ",B1385)+1)+1)))</f>
        <v>TTK Prestige Limited</v>
      </c>
      <c r="D1385" t="s">
        <v>8710</v>
      </c>
      <c r="E1385" s="6" t="str">
        <f t="shared" si="43"/>
        <v>Home&amp;Kitchen</v>
      </c>
      <c r="F1385" s="2">
        <v>2199</v>
      </c>
      <c r="G1385" s="4">
        <v>3895</v>
      </c>
      <c r="H1385" s="4" t="str">
        <f>IF(Table1[[#This Row],[actual_price]]&lt;200, "&lt;₹200", IF(Table1[[#This Row],[actual_price]]&lt;=500, "₹200–₹500", "&gt;₹500"))</f>
        <v>&gt;₹500</v>
      </c>
      <c r="I1385" s="1">
        <v>0.44</v>
      </c>
      <c r="J1385">
        <v>3.9</v>
      </c>
      <c r="K1385" s="4">
        <v>1085</v>
      </c>
      <c r="L1385" s="13">
        <f>Table1[[#This Row],[rating_count]]*Table1[[#This Row],[actual_price]]</f>
        <v>4226075</v>
      </c>
      <c r="M1385" t="s">
        <v>12203</v>
      </c>
      <c r="N1385" t="s">
        <v>12204</v>
      </c>
      <c r="O1385" t="s">
        <v>12205</v>
      </c>
      <c r="P1385" t="s">
        <v>12206</v>
      </c>
      <c r="Q1385">
        <f t="shared" si="42"/>
        <v>8</v>
      </c>
      <c r="R1385" t="s">
        <v>12207</v>
      </c>
      <c r="S1385" t="s">
        <v>12208</v>
      </c>
    </row>
    <row r="1386" spans="1:19">
      <c r="A1386" t="s">
        <v>12211</v>
      </c>
      <c r="B1386" t="s">
        <v>12212</v>
      </c>
      <c r="C1386" t="str">
        <f>TRIM(LEFT(B1386, FIND(" ",B1386, FIND(" ",B1386, FIND(" ",B1386)+1)+1)))</f>
        <v>AGARO Regal Electric</v>
      </c>
      <c r="D1386" t="s">
        <v>9695</v>
      </c>
      <c r="E1386" s="6" t="str">
        <f t="shared" si="43"/>
        <v>Home&amp;Kitchen</v>
      </c>
      <c r="F1386" s="2">
        <v>3685</v>
      </c>
      <c r="G1386" s="4">
        <v>5495</v>
      </c>
      <c r="H1386" s="4" t="str">
        <f>IF(Table1[[#This Row],[actual_price]]&lt;200, "&lt;₹200", IF(Table1[[#This Row],[actual_price]]&lt;=500, "₹200–₹500", "&gt;₹500"))</f>
        <v>&gt;₹500</v>
      </c>
      <c r="I1386" s="1">
        <v>0.33</v>
      </c>
      <c r="J1386">
        <v>4.0999999999999996</v>
      </c>
      <c r="K1386" s="4">
        <v>290</v>
      </c>
      <c r="L1386" s="13">
        <f>Table1[[#This Row],[rating_count]]*Table1[[#This Row],[actual_price]]</f>
        <v>1593550</v>
      </c>
      <c r="M1386" t="s">
        <v>12213</v>
      </c>
      <c r="N1386" t="s">
        <v>12214</v>
      </c>
      <c r="O1386" t="s">
        <v>12215</v>
      </c>
      <c r="P1386" t="s">
        <v>12216</v>
      </c>
      <c r="Q1386">
        <f t="shared" si="42"/>
        <v>8</v>
      </c>
      <c r="R1386" t="s">
        <v>12217</v>
      </c>
      <c r="S1386" t="s">
        <v>12218</v>
      </c>
    </row>
    <row r="1387" spans="1:19">
      <c r="A1387" t="s">
        <v>12221</v>
      </c>
      <c r="B1387" t="s">
        <v>12222</v>
      </c>
      <c r="C1387" t="str">
        <f>TRIM(LEFT(B1387, FIND(" ",B1387, FIND(" ",B1387, FIND(" ",B1387)+1)+1)))</f>
        <v>VAPJA¬Æ Portable Mini</v>
      </c>
      <c r="D1387" t="s">
        <v>8938</v>
      </c>
      <c r="E1387" s="6" t="str">
        <f t="shared" si="43"/>
        <v>Home&amp;Kitchen</v>
      </c>
      <c r="F1387">
        <v>649</v>
      </c>
      <c r="G1387" s="4">
        <v>999</v>
      </c>
      <c r="H1387" s="4" t="str">
        <f>IF(Table1[[#This Row],[actual_price]]&lt;200, "&lt;₹200", IF(Table1[[#This Row],[actual_price]]&lt;=500, "₹200–₹500", "&gt;₹500"))</f>
        <v>&gt;₹500</v>
      </c>
      <c r="I1387" s="1">
        <v>0.35</v>
      </c>
      <c r="J1387">
        <v>3.6</v>
      </c>
      <c r="K1387" s="4">
        <v>4</v>
      </c>
      <c r="L1387" s="13">
        <f>Table1[[#This Row],[rating_count]]*Table1[[#This Row],[actual_price]]</f>
        <v>3996</v>
      </c>
      <c r="M1387" t="s">
        <v>12223</v>
      </c>
      <c r="N1387" t="s">
        <v>12224</v>
      </c>
      <c r="O1387" t="s">
        <v>12225</v>
      </c>
      <c r="P1387" t="s">
        <v>12226</v>
      </c>
      <c r="Q1387">
        <f t="shared" si="42"/>
        <v>2</v>
      </c>
      <c r="R1387" t="s">
        <v>12227</v>
      </c>
      <c r="S1387" t="s">
        <v>12228</v>
      </c>
    </row>
    <row r="1388" spans="1:19">
      <c r="A1388" t="s">
        <v>12231</v>
      </c>
      <c r="B1388" t="s">
        <v>12232</v>
      </c>
      <c r="C1388" t="str">
        <f>TRIM(LEFT(B1388, FIND(" ",B1388, FIND(" ",B1388, FIND(" ",B1388)+1)+1)))</f>
        <v>Philips HD6975/00 25</v>
      </c>
      <c r="D1388" t="s">
        <v>10420</v>
      </c>
      <c r="E1388" s="6" t="str">
        <f t="shared" si="43"/>
        <v>Home&amp;Kitchen</v>
      </c>
      <c r="F1388" s="2">
        <v>8599</v>
      </c>
      <c r="G1388" s="4">
        <v>8995</v>
      </c>
      <c r="H1388" s="4" t="str">
        <f>IF(Table1[[#This Row],[actual_price]]&lt;200, "&lt;₹200", IF(Table1[[#This Row],[actual_price]]&lt;=500, "₹200–₹500", "&gt;₹500"))</f>
        <v>&gt;₹500</v>
      </c>
      <c r="I1388" s="1">
        <v>0.04</v>
      </c>
      <c r="J1388">
        <v>4.4000000000000004</v>
      </c>
      <c r="K1388" s="4">
        <v>9734</v>
      </c>
      <c r="L1388" s="13">
        <f>Table1[[#This Row],[rating_count]]*Table1[[#This Row],[actual_price]]</f>
        <v>87557330</v>
      </c>
      <c r="M1388" t="s">
        <v>12233</v>
      </c>
      <c r="N1388" t="s">
        <v>12234</v>
      </c>
      <c r="O1388" t="s">
        <v>12235</v>
      </c>
      <c r="P1388" t="s">
        <v>12236</v>
      </c>
      <c r="Q1388">
        <f t="shared" si="42"/>
        <v>8</v>
      </c>
      <c r="R1388" t="s">
        <v>12237</v>
      </c>
      <c r="S1388" t="s">
        <v>12238</v>
      </c>
    </row>
    <row r="1389" spans="1:19">
      <c r="A1389" t="s">
        <v>12241</v>
      </c>
      <c r="B1389" t="s">
        <v>12242</v>
      </c>
      <c r="C1389" t="str">
        <f>TRIM(LEFT(B1389, FIND(" ",B1389, FIND(" ",B1389, FIND(" ",B1389)+1)+1)))</f>
        <v>Usha EI 3710</v>
      </c>
      <c r="D1389" t="s">
        <v>8699</v>
      </c>
      <c r="E1389" s="6" t="str">
        <f t="shared" si="43"/>
        <v>Home&amp;Kitchen</v>
      </c>
      <c r="F1389" s="2">
        <v>1110</v>
      </c>
      <c r="G1389" s="4">
        <v>1599</v>
      </c>
      <c r="H1389" s="4" t="str">
        <f>IF(Table1[[#This Row],[actual_price]]&lt;200, "&lt;₹200", IF(Table1[[#This Row],[actual_price]]&lt;=500, "₹200–₹500", "&gt;₹500"))</f>
        <v>&gt;₹500</v>
      </c>
      <c r="I1389" s="1">
        <v>0.31</v>
      </c>
      <c r="J1389">
        <v>4.3</v>
      </c>
      <c r="K1389" s="4">
        <v>4022</v>
      </c>
      <c r="L1389" s="13">
        <f>Table1[[#This Row],[rating_count]]*Table1[[#This Row],[actual_price]]</f>
        <v>6431178</v>
      </c>
      <c r="M1389" t="s">
        <v>12243</v>
      </c>
      <c r="N1389" t="s">
        <v>12244</v>
      </c>
      <c r="O1389" t="s">
        <v>12245</v>
      </c>
      <c r="P1389" t="s">
        <v>12246</v>
      </c>
      <c r="Q1389">
        <f t="shared" si="42"/>
        <v>8</v>
      </c>
      <c r="R1389" t="s">
        <v>12247</v>
      </c>
      <c r="S1389" t="s">
        <v>12248</v>
      </c>
    </row>
    <row r="1390" spans="1:19">
      <c r="A1390" t="s">
        <v>12251</v>
      </c>
      <c r="B1390" t="s">
        <v>12252</v>
      </c>
      <c r="C1390" t="str">
        <f>TRIM(LEFT(B1390, FIND(" ",B1390, FIND(" ",B1390, FIND(" ",B1390)+1)+1)))</f>
        <v>Campfire Spring Chef</v>
      </c>
      <c r="D1390" t="s">
        <v>8721</v>
      </c>
      <c r="E1390" s="6" t="str">
        <f t="shared" si="43"/>
        <v>Home&amp;Kitchen</v>
      </c>
      <c r="F1390" s="2">
        <v>1499</v>
      </c>
      <c r="G1390" s="4">
        <v>3500</v>
      </c>
      <c r="H1390" s="4" t="str">
        <f>IF(Table1[[#This Row],[actual_price]]&lt;200, "&lt;₹200", IF(Table1[[#This Row],[actual_price]]&lt;=500, "₹200–₹500", "&gt;₹500"))</f>
        <v>&gt;₹500</v>
      </c>
      <c r="I1390" s="1">
        <v>0.56999999999999995</v>
      </c>
      <c r="J1390">
        <v>4.7</v>
      </c>
      <c r="K1390" s="4">
        <v>2591</v>
      </c>
      <c r="L1390" s="13">
        <f>Table1[[#This Row],[rating_count]]*Table1[[#This Row],[actual_price]]</f>
        <v>9068500</v>
      </c>
      <c r="M1390" t="s">
        <v>12253</v>
      </c>
      <c r="N1390" t="s">
        <v>12254</v>
      </c>
      <c r="O1390" t="s">
        <v>12255</v>
      </c>
      <c r="P1390" t="s">
        <v>12256</v>
      </c>
      <c r="Q1390">
        <f t="shared" si="42"/>
        <v>7</v>
      </c>
      <c r="R1390" t="s">
        <v>12257</v>
      </c>
      <c r="S1390" t="s">
        <v>12258</v>
      </c>
    </row>
    <row r="1391" spans="1:19">
      <c r="A1391" t="s">
        <v>12261</v>
      </c>
      <c r="B1391" t="s">
        <v>12262</v>
      </c>
      <c r="C1391" t="str">
        <f>TRIM(LEFT(B1391, FIND(" ",B1391, FIND(" ",B1391, FIND(" ",B1391)+1)+1)))</f>
        <v>Themisto TH-WS20 Digital</v>
      </c>
      <c r="D1391" t="s">
        <v>8585</v>
      </c>
      <c r="E1391" s="6" t="str">
        <f t="shared" si="43"/>
        <v>Home&amp;Kitchen</v>
      </c>
      <c r="F1391">
        <v>759</v>
      </c>
      <c r="G1391" s="4">
        <v>1999</v>
      </c>
      <c r="H1391" s="4" t="str">
        <f>IF(Table1[[#This Row],[actual_price]]&lt;200, "&lt;₹200", IF(Table1[[#This Row],[actual_price]]&lt;=500, "₹200–₹500", "&gt;₹500"))</f>
        <v>&gt;₹500</v>
      </c>
      <c r="I1391" s="1">
        <v>0.62</v>
      </c>
      <c r="J1391">
        <v>4.3</v>
      </c>
      <c r="K1391" s="4">
        <v>532</v>
      </c>
      <c r="L1391" s="13">
        <f>Table1[[#This Row],[rating_count]]*Table1[[#This Row],[actual_price]]</f>
        <v>1063468</v>
      </c>
      <c r="M1391" t="s">
        <v>12263</v>
      </c>
      <c r="N1391" t="s">
        <v>12264</v>
      </c>
      <c r="O1391" t="s">
        <v>12265</v>
      </c>
      <c r="P1391" t="s">
        <v>12266</v>
      </c>
      <c r="Q1391">
        <f t="shared" si="42"/>
        <v>8</v>
      </c>
      <c r="R1391" t="s">
        <v>12267</v>
      </c>
      <c r="S1391" t="s">
        <v>12268</v>
      </c>
    </row>
    <row r="1392" spans="1:19">
      <c r="A1392" t="s">
        <v>12271</v>
      </c>
      <c r="B1392" t="s">
        <v>12272</v>
      </c>
      <c r="C1392" t="str">
        <f>TRIM(LEFT(B1392, FIND(" ",B1392, FIND(" ",B1392, FIND(" ",B1392)+1)+1)))</f>
        <v>FYA Handheld Vacuum</v>
      </c>
      <c r="D1392" t="s">
        <v>8969</v>
      </c>
      <c r="E1392" s="6" t="str">
        <f t="shared" si="43"/>
        <v>Home&amp;Kitchen</v>
      </c>
      <c r="F1392" s="2">
        <v>2669</v>
      </c>
      <c r="G1392" s="4">
        <v>3199</v>
      </c>
      <c r="H1392" s="4" t="str">
        <f>IF(Table1[[#This Row],[actual_price]]&lt;200, "&lt;₹200", IF(Table1[[#This Row],[actual_price]]&lt;=500, "₹200–₹500", "&gt;₹500"))</f>
        <v>&gt;₹500</v>
      </c>
      <c r="I1392" s="1">
        <v>0.17</v>
      </c>
      <c r="J1392">
        <v>3.9</v>
      </c>
      <c r="K1392" s="4">
        <v>260</v>
      </c>
      <c r="L1392" s="13">
        <f>Table1[[#This Row],[rating_count]]*Table1[[#This Row],[actual_price]]</f>
        <v>831740</v>
      </c>
      <c r="M1392" t="s">
        <v>12273</v>
      </c>
      <c r="N1392" t="s">
        <v>12274</v>
      </c>
      <c r="O1392" t="s">
        <v>12275</v>
      </c>
      <c r="P1392" t="s">
        <v>12276</v>
      </c>
      <c r="Q1392">
        <f t="shared" si="42"/>
        <v>8</v>
      </c>
      <c r="R1392" t="s">
        <v>12277</v>
      </c>
      <c r="S1392" t="s">
        <v>12278</v>
      </c>
    </row>
    <row r="1393" spans="1:19">
      <c r="A1393" t="s">
        <v>12281</v>
      </c>
      <c r="B1393" t="s">
        <v>12282</v>
      </c>
      <c r="C1393" t="str">
        <f>TRIM(LEFT(B1393, FIND(" ",B1393, FIND(" ",B1393, FIND(" ",B1393)+1)+1)))</f>
        <v>Lifelong LLSM120G Sandwich</v>
      </c>
      <c r="D1393" t="s">
        <v>9061</v>
      </c>
      <c r="E1393" s="6" t="str">
        <f t="shared" si="43"/>
        <v>Home&amp;Kitchen</v>
      </c>
      <c r="F1393">
        <v>929</v>
      </c>
      <c r="G1393" s="4">
        <v>1300</v>
      </c>
      <c r="H1393" s="4" t="str">
        <f>IF(Table1[[#This Row],[actual_price]]&lt;200, "&lt;₹200", IF(Table1[[#This Row],[actual_price]]&lt;=500, "₹200–₹500", "&gt;₹500"))</f>
        <v>&gt;₹500</v>
      </c>
      <c r="I1393" s="1">
        <v>0.28999999999999998</v>
      </c>
      <c r="J1393">
        <v>3.9</v>
      </c>
      <c r="K1393" s="4">
        <v>1672</v>
      </c>
      <c r="L1393" s="13">
        <f>Table1[[#This Row],[rating_count]]*Table1[[#This Row],[actual_price]]</f>
        <v>2173600</v>
      </c>
      <c r="M1393" t="s">
        <v>12283</v>
      </c>
      <c r="N1393" t="s">
        <v>12284</v>
      </c>
      <c r="O1393" t="s">
        <v>12285</v>
      </c>
      <c r="P1393" t="s">
        <v>12286</v>
      </c>
      <c r="Q1393">
        <f t="shared" si="42"/>
        <v>8</v>
      </c>
      <c r="R1393" t="s">
        <v>12287</v>
      </c>
      <c r="S1393" t="s">
        <v>12288</v>
      </c>
    </row>
    <row r="1394" spans="1:19">
      <c r="A1394" t="s">
        <v>12291</v>
      </c>
      <c r="B1394" t="s">
        <v>12292</v>
      </c>
      <c r="C1394" t="str">
        <f>TRIM(LEFT(B1394, FIND(" ",B1394, FIND(" ",B1394, FIND(" ",B1394)+1)+1)))</f>
        <v>Kuber Industries Nylon</v>
      </c>
      <c r="D1394" t="s">
        <v>8886</v>
      </c>
      <c r="E1394" s="6" t="str">
        <f t="shared" si="43"/>
        <v>Home&amp;Kitchen</v>
      </c>
      <c r="F1394">
        <v>199</v>
      </c>
      <c r="G1394" s="4">
        <v>399</v>
      </c>
      <c r="H1394" s="4" t="str">
        <f>IF(Table1[[#This Row],[actual_price]]&lt;200, "&lt;₹200", IF(Table1[[#This Row],[actual_price]]&lt;=500, "₹200–₹500", "&gt;₹500"))</f>
        <v>₹200–₹500</v>
      </c>
      <c r="I1394" s="1">
        <v>0.5</v>
      </c>
      <c r="J1394">
        <v>3.7</v>
      </c>
      <c r="K1394" s="4">
        <v>7945</v>
      </c>
      <c r="L1394" s="13">
        <f>Table1[[#This Row],[rating_count]]*Table1[[#This Row],[actual_price]]</f>
        <v>3170055</v>
      </c>
      <c r="M1394" t="s">
        <v>12293</v>
      </c>
      <c r="N1394" t="s">
        <v>12294</v>
      </c>
      <c r="O1394" t="s">
        <v>12295</v>
      </c>
      <c r="P1394" t="s">
        <v>12296</v>
      </c>
      <c r="Q1394">
        <f t="shared" si="42"/>
        <v>8</v>
      </c>
      <c r="R1394" t="s">
        <v>12297</v>
      </c>
      <c r="S1394" t="s">
        <v>12298</v>
      </c>
    </row>
    <row r="1395" spans="1:19">
      <c r="A1395" t="s">
        <v>12301</v>
      </c>
      <c r="B1395" t="s">
        <v>12302</v>
      </c>
      <c r="C1395" t="str">
        <f>TRIM(LEFT(B1395, FIND(" ",B1395, FIND(" ",B1395, FIND(" ",B1395)+1)+1)))</f>
        <v>Bulfyss Plastic Sticky</v>
      </c>
      <c r="D1395" t="s">
        <v>8574</v>
      </c>
      <c r="E1395" s="6" t="str">
        <f t="shared" si="43"/>
        <v>Home&amp;Kitchen</v>
      </c>
      <c r="F1395">
        <v>279</v>
      </c>
      <c r="G1395" s="4">
        <v>599</v>
      </c>
      <c r="H1395" s="4" t="str">
        <f>IF(Table1[[#This Row],[actual_price]]&lt;200, "&lt;₹200", IF(Table1[[#This Row],[actual_price]]&lt;=500, "₹200–₹500", "&gt;₹500"))</f>
        <v>&gt;₹500</v>
      </c>
      <c r="I1395" s="1">
        <v>0.53</v>
      </c>
      <c r="J1395">
        <v>3.5</v>
      </c>
      <c r="K1395" s="4">
        <v>1367</v>
      </c>
      <c r="L1395" s="13">
        <f>Table1[[#This Row],[rating_count]]*Table1[[#This Row],[actual_price]]</f>
        <v>818833</v>
      </c>
      <c r="M1395" t="s">
        <v>12303</v>
      </c>
      <c r="N1395" t="s">
        <v>12304</v>
      </c>
      <c r="O1395" t="s">
        <v>12305</v>
      </c>
      <c r="P1395" t="s">
        <v>12306</v>
      </c>
      <c r="Q1395">
        <f t="shared" si="42"/>
        <v>8</v>
      </c>
      <c r="R1395" t="s">
        <v>12307</v>
      </c>
      <c r="S1395" t="s">
        <v>12308</v>
      </c>
    </row>
    <row r="1396" spans="1:19">
      <c r="A1396" t="s">
        <v>12311</v>
      </c>
      <c r="B1396" t="s">
        <v>12312</v>
      </c>
      <c r="C1396" t="str">
        <f>TRIM(LEFT(B1396, FIND(" ",B1396, FIND(" ",B1396, FIND(" ",B1396)+1)+1)))</f>
        <v>T TOPLINE 180</v>
      </c>
      <c r="D1396" t="s">
        <v>8688</v>
      </c>
      <c r="E1396" s="6" t="str">
        <f t="shared" si="43"/>
        <v>Home&amp;Kitchen</v>
      </c>
      <c r="F1396">
        <v>549</v>
      </c>
      <c r="G1396" s="4">
        <v>999</v>
      </c>
      <c r="H1396" s="4" t="str">
        <f>IF(Table1[[#This Row],[actual_price]]&lt;200, "&lt;₹200", IF(Table1[[#This Row],[actual_price]]&lt;=500, "₹200–₹500", "&gt;₹500"))</f>
        <v>&gt;₹500</v>
      </c>
      <c r="I1396" s="1">
        <v>0.45</v>
      </c>
      <c r="J1396">
        <v>4</v>
      </c>
      <c r="K1396" s="4">
        <v>1313</v>
      </c>
      <c r="L1396" s="13">
        <f>Table1[[#This Row],[rating_count]]*Table1[[#This Row],[actual_price]]</f>
        <v>1311687</v>
      </c>
      <c r="M1396" t="s">
        <v>12313</v>
      </c>
      <c r="N1396" t="s">
        <v>12314</v>
      </c>
      <c r="O1396" t="s">
        <v>12315</v>
      </c>
      <c r="P1396" t="s">
        <v>12316</v>
      </c>
      <c r="Q1396">
        <f t="shared" si="42"/>
        <v>8</v>
      </c>
      <c r="R1396" t="s">
        <v>12317</v>
      </c>
      <c r="S1396" t="s">
        <v>12318</v>
      </c>
    </row>
    <row r="1397" spans="1:19">
      <c r="A1397" t="s">
        <v>12321</v>
      </c>
      <c r="B1397" t="s">
        <v>12322</v>
      </c>
      <c r="C1397" t="str">
        <f>TRIM(LEFT(B1397, FIND(" ",B1397, FIND(" ",B1397, FIND(" ",B1397)+1)+1)))</f>
        <v>Empty Mist Trigger</v>
      </c>
      <c r="D1397" t="s">
        <v>10327</v>
      </c>
      <c r="E1397" s="6" t="str">
        <f t="shared" si="43"/>
        <v>Home&amp;Kitchen</v>
      </c>
      <c r="F1397">
        <v>85</v>
      </c>
      <c r="G1397" s="4">
        <v>199</v>
      </c>
      <c r="H1397" s="4" t="str">
        <f>IF(Table1[[#This Row],[actual_price]]&lt;200, "&lt;₹200", IF(Table1[[#This Row],[actual_price]]&lt;=500, "₹200–₹500", "&gt;₹500"))</f>
        <v>&lt;₹200</v>
      </c>
      <c r="I1397" s="1">
        <v>0.56999999999999995</v>
      </c>
      <c r="J1397">
        <v>4.0999999999999996</v>
      </c>
      <c r="K1397" s="4">
        <v>212</v>
      </c>
      <c r="L1397" s="13">
        <f>Table1[[#This Row],[rating_count]]*Table1[[#This Row],[actual_price]]</f>
        <v>42188</v>
      </c>
      <c r="M1397" t="s">
        <v>12323</v>
      </c>
      <c r="N1397" t="s">
        <v>12324</v>
      </c>
      <c r="O1397" t="s">
        <v>12325</v>
      </c>
      <c r="P1397" t="s">
        <v>12326</v>
      </c>
      <c r="Q1397">
        <f t="shared" si="42"/>
        <v>8</v>
      </c>
      <c r="R1397" t="s">
        <v>12327</v>
      </c>
      <c r="S1397" t="s">
        <v>12328</v>
      </c>
    </row>
    <row r="1398" spans="1:19">
      <c r="A1398" t="s">
        <v>12331</v>
      </c>
      <c r="B1398" t="s">
        <v>12332</v>
      </c>
      <c r="C1398" t="str">
        <f>TRIM(LEFT(B1398, FIND(" ",B1398, FIND(" ",B1398, FIND(" ",B1398)+1)+1)))</f>
        <v>LONAXA Mini Travel</v>
      </c>
      <c r="D1398" t="s">
        <v>8938</v>
      </c>
      <c r="E1398" s="6" t="str">
        <f t="shared" si="43"/>
        <v>Home&amp;Kitchen</v>
      </c>
      <c r="F1398">
        <v>499</v>
      </c>
      <c r="G1398" s="4">
        <v>1299</v>
      </c>
      <c r="H1398" s="4" t="str">
        <f>IF(Table1[[#This Row],[actual_price]]&lt;200, "&lt;₹200", IF(Table1[[#This Row],[actual_price]]&lt;=500, "₹200–₹500", "&gt;₹500"))</f>
        <v>&gt;₹500</v>
      </c>
      <c r="I1398" s="1">
        <v>0.62</v>
      </c>
      <c r="J1398">
        <v>3.9</v>
      </c>
      <c r="K1398" s="4">
        <v>65</v>
      </c>
      <c r="L1398" s="13">
        <f>Table1[[#This Row],[rating_count]]*Table1[[#This Row],[actual_price]]</f>
        <v>84435</v>
      </c>
      <c r="M1398" t="s">
        <v>12333</v>
      </c>
      <c r="N1398" t="s">
        <v>12334</v>
      </c>
      <c r="O1398" t="s">
        <v>12335</v>
      </c>
      <c r="P1398" t="s">
        <v>12336</v>
      </c>
      <c r="Q1398">
        <f t="shared" si="42"/>
        <v>8</v>
      </c>
      <c r="R1398" t="s">
        <v>12337</v>
      </c>
      <c r="S1398" t="s">
        <v>12338</v>
      </c>
    </row>
    <row r="1399" spans="1:19">
      <c r="A1399" t="s">
        <v>12341</v>
      </c>
      <c r="B1399" t="s">
        <v>12342</v>
      </c>
      <c r="C1399" t="str">
        <f>TRIM(LEFT(B1399, FIND(" ",B1399, FIND(" ",B1399, FIND(" ",B1399)+1)+1)))</f>
        <v>SUJATA Powermatic Plus,</v>
      </c>
      <c r="D1399" t="s">
        <v>8938</v>
      </c>
      <c r="E1399" s="6" t="str">
        <f t="shared" si="43"/>
        <v>Home&amp;Kitchen</v>
      </c>
      <c r="F1399" s="2">
        <v>5865</v>
      </c>
      <c r="G1399" s="4">
        <v>7776</v>
      </c>
      <c r="H1399" s="4" t="str">
        <f>IF(Table1[[#This Row],[actual_price]]&lt;200, "&lt;₹200", IF(Table1[[#This Row],[actual_price]]&lt;=500, "₹200–₹500", "&gt;₹500"))</f>
        <v>&gt;₹500</v>
      </c>
      <c r="I1399" s="1">
        <v>0.25</v>
      </c>
      <c r="J1399">
        <v>4.4000000000000004</v>
      </c>
      <c r="K1399" s="4">
        <v>2737</v>
      </c>
      <c r="L1399" s="13">
        <f>Table1[[#This Row],[rating_count]]*Table1[[#This Row],[actual_price]]</f>
        <v>21282912</v>
      </c>
      <c r="M1399" t="s">
        <v>12343</v>
      </c>
      <c r="N1399" t="s">
        <v>12344</v>
      </c>
      <c r="O1399" t="s">
        <v>12345</v>
      </c>
      <c r="P1399" t="s">
        <v>12346</v>
      </c>
      <c r="Q1399">
        <f t="shared" si="42"/>
        <v>8</v>
      </c>
      <c r="R1399" t="s">
        <v>12347</v>
      </c>
      <c r="S1399" t="s">
        <v>12348</v>
      </c>
    </row>
    <row r="1400" spans="1:19">
      <c r="A1400" t="s">
        <v>12351</v>
      </c>
      <c r="B1400" t="s">
        <v>12352</v>
      </c>
      <c r="C1400" t="str">
        <f>TRIM(LEFT(B1400, FIND(" ",B1400, FIND(" ",B1400, FIND(" ",B1400)+1)+1)))</f>
        <v>AGARO Royal Double</v>
      </c>
      <c r="D1400" t="s">
        <v>8541</v>
      </c>
      <c r="E1400" s="6" t="str">
        <f t="shared" si="43"/>
        <v>Home&amp;Kitchen</v>
      </c>
      <c r="F1400" s="2">
        <v>1260</v>
      </c>
      <c r="G1400" s="4">
        <v>2299</v>
      </c>
      <c r="H1400" s="4" t="str">
        <f>IF(Table1[[#This Row],[actual_price]]&lt;200, "&lt;₹200", IF(Table1[[#This Row],[actual_price]]&lt;=500, "₹200–₹500", "&gt;₹500"))</f>
        <v>&gt;₹500</v>
      </c>
      <c r="I1400" s="1">
        <v>0.45</v>
      </c>
      <c r="J1400">
        <v>4.3</v>
      </c>
      <c r="K1400" s="4">
        <v>55</v>
      </c>
      <c r="L1400" s="13">
        <f>Table1[[#This Row],[rating_count]]*Table1[[#This Row],[actual_price]]</f>
        <v>126445</v>
      </c>
      <c r="M1400" t="s">
        <v>12353</v>
      </c>
      <c r="N1400" t="s">
        <v>12354</v>
      </c>
      <c r="O1400" t="s">
        <v>12355</v>
      </c>
      <c r="P1400" t="s">
        <v>12356</v>
      </c>
      <c r="Q1400">
        <f t="shared" si="42"/>
        <v>8</v>
      </c>
      <c r="R1400" t="s">
        <v>12357</v>
      </c>
      <c r="S1400" t="s">
        <v>12358</v>
      </c>
    </row>
    <row r="1401" spans="1:19">
      <c r="A1401" t="s">
        <v>12361</v>
      </c>
      <c r="B1401" t="s">
        <v>12362</v>
      </c>
      <c r="C1401" t="str">
        <f>TRIM(LEFT(B1401, FIND(" ",B1401, FIND(" ",B1401, FIND(" ",B1401)+1)+1)))</f>
        <v>Cafe JEI French</v>
      </c>
      <c r="D1401" t="s">
        <v>12363</v>
      </c>
      <c r="E1401" s="6" t="str">
        <f t="shared" si="43"/>
        <v>Home&amp;Kitchen</v>
      </c>
      <c r="F1401" s="2">
        <v>1099</v>
      </c>
      <c r="G1401" s="4">
        <v>1500</v>
      </c>
      <c r="H1401" s="4" t="str">
        <f>IF(Table1[[#This Row],[actual_price]]&lt;200, "&lt;₹200", IF(Table1[[#This Row],[actual_price]]&lt;=500, "₹200–₹500", "&gt;₹500"))</f>
        <v>&gt;₹500</v>
      </c>
      <c r="I1401" s="1">
        <v>0.27</v>
      </c>
      <c r="J1401">
        <v>4.5</v>
      </c>
      <c r="K1401" s="4">
        <v>1065</v>
      </c>
      <c r="L1401" s="13">
        <f>Table1[[#This Row],[rating_count]]*Table1[[#This Row],[actual_price]]</f>
        <v>1597500</v>
      </c>
      <c r="M1401" t="s">
        <v>12364</v>
      </c>
      <c r="N1401" t="s">
        <v>12365</v>
      </c>
      <c r="O1401" t="s">
        <v>12366</v>
      </c>
      <c r="P1401" t="s">
        <v>12367</v>
      </c>
      <c r="Q1401">
        <f t="shared" si="42"/>
        <v>8</v>
      </c>
      <c r="R1401" t="s">
        <v>12368</v>
      </c>
      <c r="S1401" t="s">
        <v>12369</v>
      </c>
    </row>
    <row r="1402" spans="1:19">
      <c r="A1402" t="s">
        <v>12372</v>
      </c>
      <c r="B1402" t="s">
        <v>12373</v>
      </c>
      <c r="C1402" t="str">
        <f>TRIM(LEFT(B1402, FIND(" ",B1402, FIND(" ",B1402, FIND(" ",B1402)+1)+1)))</f>
        <v>Borosil Prime Grill</v>
      </c>
      <c r="D1402" t="s">
        <v>9061</v>
      </c>
      <c r="E1402" s="6" t="str">
        <f t="shared" si="43"/>
        <v>Home&amp;Kitchen</v>
      </c>
      <c r="F1402" s="2">
        <v>1928</v>
      </c>
      <c r="G1402" s="4">
        <v>2590</v>
      </c>
      <c r="H1402" s="4" t="str">
        <f>IF(Table1[[#This Row],[actual_price]]&lt;200, "&lt;₹200", IF(Table1[[#This Row],[actual_price]]&lt;=500, "₹200–₹500", "&gt;₹500"))</f>
        <v>&gt;₹500</v>
      </c>
      <c r="I1402" s="1">
        <v>0.26</v>
      </c>
      <c r="J1402">
        <v>4</v>
      </c>
      <c r="K1402" s="4">
        <v>2377</v>
      </c>
      <c r="L1402" s="13">
        <f>Table1[[#This Row],[rating_count]]*Table1[[#This Row],[actual_price]]</f>
        <v>6156430</v>
      </c>
      <c r="M1402" t="s">
        <v>12374</v>
      </c>
      <c r="N1402" t="s">
        <v>12375</v>
      </c>
      <c r="O1402" t="s">
        <v>12376</v>
      </c>
      <c r="P1402" t="s">
        <v>12377</v>
      </c>
      <c r="Q1402">
        <f t="shared" si="42"/>
        <v>8</v>
      </c>
      <c r="R1402" t="s">
        <v>12378</v>
      </c>
      <c r="S1402" t="s">
        <v>12379</v>
      </c>
    </row>
    <row r="1403" spans="1:19">
      <c r="A1403" t="s">
        <v>12382</v>
      </c>
      <c r="B1403" t="s">
        <v>12383</v>
      </c>
      <c r="C1403" t="str">
        <f>TRIM(LEFT(B1403, FIND(" ",B1403, FIND(" ",B1403, FIND(" ",B1403)+1)+1)))</f>
        <v>Candes 10 Litre</v>
      </c>
      <c r="D1403" t="s">
        <v>8773</v>
      </c>
      <c r="E1403" s="6" t="str">
        <f t="shared" si="43"/>
        <v>Home&amp;Kitchen</v>
      </c>
      <c r="F1403" s="2">
        <v>3249</v>
      </c>
      <c r="G1403" s="4">
        <v>6299</v>
      </c>
      <c r="H1403" s="4" t="str">
        <f>IF(Table1[[#This Row],[actual_price]]&lt;200, "&lt;₹200", IF(Table1[[#This Row],[actual_price]]&lt;=500, "₹200–₹500", "&gt;₹500"))</f>
        <v>&gt;₹500</v>
      </c>
      <c r="I1403" s="1">
        <v>0.48</v>
      </c>
      <c r="J1403">
        <v>3.9</v>
      </c>
      <c r="K1403" s="4">
        <v>2569</v>
      </c>
      <c r="L1403" s="13">
        <f>Table1[[#This Row],[rating_count]]*Table1[[#This Row],[actual_price]]</f>
        <v>16182131</v>
      </c>
      <c r="M1403" t="s">
        <v>12384</v>
      </c>
      <c r="N1403" t="s">
        <v>12385</v>
      </c>
      <c r="O1403" t="s">
        <v>12386</v>
      </c>
      <c r="P1403" t="s">
        <v>12387</v>
      </c>
      <c r="Q1403">
        <f t="shared" si="42"/>
        <v>8</v>
      </c>
      <c r="R1403" t="s">
        <v>12388</v>
      </c>
      <c r="S1403" t="s">
        <v>12389</v>
      </c>
    </row>
    <row r="1404" spans="1:19">
      <c r="A1404" t="s">
        <v>12392</v>
      </c>
      <c r="B1404" t="s">
        <v>12393</v>
      </c>
      <c r="C1404" t="str">
        <f>TRIM(LEFT(B1404, FIND(" ",B1404, FIND(" ",B1404, FIND(" ",B1404)+1)+1)))</f>
        <v>Prestige PSMFB 800</v>
      </c>
      <c r="D1404" t="s">
        <v>9061</v>
      </c>
      <c r="E1404" s="6" t="str">
        <f t="shared" si="43"/>
        <v>Home&amp;Kitchen</v>
      </c>
      <c r="F1404" s="2">
        <v>1199</v>
      </c>
      <c r="G1404" s="4">
        <v>1795</v>
      </c>
      <c r="H1404" s="4" t="str">
        <f>IF(Table1[[#This Row],[actual_price]]&lt;200, "&lt;₹200", IF(Table1[[#This Row],[actual_price]]&lt;=500, "₹200–₹500", "&gt;₹500"))</f>
        <v>&gt;₹500</v>
      </c>
      <c r="I1404" s="1">
        <v>0.33</v>
      </c>
      <c r="J1404">
        <v>4.2</v>
      </c>
      <c r="K1404" s="4">
        <v>5967</v>
      </c>
      <c r="L1404" s="13">
        <f>Table1[[#This Row],[rating_count]]*Table1[[#This Row],[actual_price]]</f>
        <v>10710765</v>
      </c>
      <c r="M1404" t="s">
        <v>12394</v>
      </c>
      <c r="N1404" t="s">
        <v>12395</v>
      </c>
      <c r="O1404" t="s">
        <v>12396</v>
      </c>
      <c r="P1404" t="s">
        <v>12397</v>
      </c>
      <c r="Q1404">
        <f t="shared" si="42"/>
        <v>8</v>
      </c>
      <c r="R1404" t="s">
        <v>12398</v>
      </c>
      <c r="S1404" t="s">
        <v>12399</v>
      </c>
    </row>
    <row r="1405" spans="1:19">
      <c r="A1405" t="s">
        <v>12402</v>
      </c>
      <c r="B1405" t="s">
        <v>12403</v>
      </c>
      <c r="C1405" t="str">
        <f>TRIM(LEFT(B1405, FIND(" ",B1405, FIND(" ",B1405, FIND(" ",B1405)+1)+1)))</f>
        <v>iBELL MPK120L Premium</v>
      </c>
      <c r="D1405" t="s">
        <v>8541</v>
      </c>
      <c r="E1405" s="6" t="str">
        <f t="shared" si="43"/>
        <v>Home&amp;Kitchen</v>
      </c>
      <c r="F1405" s="2">
        <v>1456</v>
      </c>
      <c r="G1405" s="4">
        <v>3190</v>
      </c>
      <c r="H1405" s="4" t="str">
        <f>IF(Table1[[#This Row],[actual_price]]&lt;200, "&lt;₹200", IF(Table1[[#This Row],[actual_price]]&lt;=500, "₹200–₹500", "&gt;₹500"))</f>
        <v>&gt;₹500</v>
      </c>
      <c r="I1405" s="1">
        <v>0.54</v>
      </c>
      <c r="J1405">
        <v>4.0999999999999996</v>
      </c>
      <c r="K1405" s="4">
        <v>1776</v>
      </c>
      <c r="L1405" s="13">
        <f>Table1[[#This Row],[rating_count]]*Table1[[#This Row],[actual_price]]</f>
        <v>5665440</v>
      </c>
      <c r="M1405" t="s">
        <v>12404</v>
      </c>
      <c r="N1405" t="s">
        <v>12405</v>
      </c>
      <c r="O1405" t="s">
        <v>12406</v>
      </c>
      <c r="P1405" t="s">
        <v>12407</v>
      </c>
      <c r="Q1405">
        <f t="shared" si="42"/>
        <v>8</v>
      </c>
      <c r="R1405" t="s">
        <v>12408</v>
      </c>
      <c r="S1405" t="s">
        <v>12409</v>
      </c>
    </row>
    <row r="1406" spans="1:19">
      <c r="A1406" t="s">
        <v>12412</v>
      </c>
      <c r="B1406" t="s">
        <v>12413</v>
      </c>
      <c r="C1406" t="str">
        <f>TRIM(LEFT(B1406, FIND(" ",B1406, FIND(" ",B1406, FIND(" ",B1406)+1)+1)))</f>
        <v>Maharaja Whiteline Odacio</v>
      </c>
      <c r="D1406" t="s">
        <v>8938</v>
      </c>
      <c r="E1406" s="6" t="str">
        <f t="shared" si="43"/>
        <v>Home&amp;Kitchen</v>
      </c>
      <c r="F1406" s="2">
        <v>3349</v>
      </c>
      <c r="G1406" s="4">
        <v>4799</v>
      </c>
      <c r="H1406" s="4" t="str">
        <f>IF(Table1[[#This Row],[actual_price]]&lt;200, "&lt;₹200", IF(Table1[[#This Row],[actual_price]]&lt;=500, "₹200–₹500", "&gt;₹500"))</f>
        <v>&gt;₹500</v>
      </c>
      <c r="I1406" s="1">
        <v>0.3</v>
      </c>
      <c r="J1406">
        <v>3.7</v>
      </c>
      <c r="K1406" s="4">
        <v>4200</v>
      </c>
      <c r="L1406" s="13">
        <f>Table1[[#This Row],[rating_count]]*Table1[[#This Row],[actual_price]]</f>
        <v>20155800</v>
      </c>
      <c r="M1406" t="s">
        <v>12414</v>
      </c>
      <c r="N1406" t="s">
        <v>12415</v>
      </c>
      <c r="O1406" t="s">
        <v>12416</v>
      </c>
      <c r="P1406" t="s">
        <v>12417</v>
      </c>
      <c r="Q1406">
        <f t="shared" si="42"/>
        <v>8</v>
      </c>
      <c r="R1406" t="s">
        <v>12418</v>
      </c>
      <c r="S1406" t="s">
        <v>12419</v>
      </c>
    </row>
    <row r="1407" spans="1:19">
      <c r="A1407" t="s">
        <v>12422</v>
      </c>
      <c r="B1407" t="s">
        <v>12423</v>
      </c>
      <c r="C1407" t="str">
        <f>TRIM(LEFT(B1407, FIND(" ",B1407, FIND(" ",B1407, FIND(" ",B1407)+1)+1)))</f>
        <v>Shakti Technology S3</v>
      </c>
      <c r="D1407" t="s">
        <v>9386</v>
      </c>
      <c r="E1407" s="6" t="str">
        <f t="shared" si="43"/>
        <v>Home&amp;Kitchen</v>
      </c>
      <c r="F1407" s="2">
        <v>4899</v>
      </c>
      <c r="G1407" s="4">
        <v>8999</v>
      </c>
      <c r="H1407" s="4" t="str">
        <f>IF(Table1[[#This Row],[actual_price]]&lt;200, "&lt;₹200", IF(Table1[[#This Row],[actual_price]]&lt;=500, "₹200–₹500", "&gt;₹500"))</f>
        <v>&gt;₹500</v>
      </c>
      <c r="I1407" s="1">
        <v>0.46</v>
      </c>
      <c r="J1407">
        <v>4.0999999999999996</v>
      </c>
      <c r="K1407" s="4">
        <v>297</v>
      </c>
      <c r="L1407" s="13">
        <f>Table1[[#This Row],[rating_count]]*Table1[[#This Row],[actual_price]]</f>
        <v>2672703</v>
      </c>
      <c r="M1407" t="s">
        <v>12424</v>
      </c>
      <c r="N1407" t="s">
        <v>12425</v>
      </c>
      <c r="O1407" t="s">
        <v>12426</v>
      </c>
      <c r="P1407" t="s">
        <v>12427</v>
      </c>
      <c r="Q1407">
        <f t="shared" si="42"/>
        <v>8</v>
      </c>
      <c r="R1407" t="s">
        <v>12428</v>
      </c>
      <c r="S1407" t="s">
        <v>12429</v>
      </c>
    </row>
    <row r="1408" spans="1:19">
      <c r="A1408" t="s">
        <v>12432</v>
      </c>
      <c r="B1408" t="s">
        <v>12433</v>
      </c>
      <c r="C1408" t="str">
        <f>TRIM(LEFT(B1408, FIND(" ",B1408, FIND(" ",B1408, FIND(" ",B1408)+1)+1)))</f>
        <v>Cello Quick Boil</v>
      </c>
      <c r="D1408" t="s">
        <v>8762</v>
      </c>
      <c r="E1408" s="6" t="str">
        <f t="shared" si="43"/>
        <v>Home&amp;Kitchen</v>
      </c>
      <c r="F1408" s="2">
        <v>1199</v>
      </c>
      <c r="G1408" s="4">
        <v>1899</v>
      </c>
      <c r="H1408" s="4" t="str">
        <f>IF(Table1[[#This Row],[actual_price]]&lt;200, "&lt;₹200", IF(Table1[[#This Row],[actual_price]]&lt;=500, "₹200–₹500", "&gt;₹500"))</f>
        <v>&gt;₹500</v>
      </c>
      <c r="I1408" s="1">
        <v>0.37</v>
      </c>
      <c r="J1408">
        <v>4.2</v>
      </c>
      <c r="K1408" s="4">
        <v>3858</v>
      </c>
      <c r="L1408" s="13">
        <f>Table1[[#This Row],[rating_count]]*Table1[[#This Row],[actual_price]]</f>
        <v>7326342</v>
      </c>
      <c r="M1408" t="s">
        <v>12434</v>
      </c>
      <c r="N1408" t="s">
        <v>12435</v>
      </c>
      <c r="O1408" t="s">
        <v>12436</v>
      </c>
      <c r="P1408" t="s">
        <v>12437</v>
      </c>
      <c r="Q1408">
        <f t="shared" si="42"/>
        <v>8</v>
      </c>
      <c r="R1408" t="s">
        <v>12438</v>
      </c>
      <c r="S1408" t="s">
        <v>12439</v>
      </c>
    </row>
    <row r="1409" spans="1:19">
      <c r="A1409" t="s">
        <v>12442</v>
      </c>
      <c r="B1409" t="s">
        <v>12443</v>
      </c>
      <c r="C1409" t="str">
        <f>TRIM(LEFT(B1409, FIND(" ",B1409, FIND(" ",B1409, FIND(" ",B1409)+1)+1)))</f>
        <v>AGARO Glory Cool</v>
      </c>
      <c r="D1409" t="s">
        <v>11105</v>
      </c>
      <c r="E1409" s="6" t="str">
        <f t="shared" si="43"/>
        <v>Home&amp;Kitchen</v>
      </c>
      <c r="F1409" s="2">
        <v>3290</v>
      </c>
      <c r="G1409" s="4">
        <v>5799</v>
      </c>
      <c r="H1409" s="4" t="str">
        <f>IF(Table1[[#This Row],[actual_price]]&lt;200, "&lt;₹200", IF(Table1[[#This Row],[actual_price]]&lt;=500, "₹200–₹500", "&gt;₹500"))</f>
        <v>&gt;₹500</v>
      </c>
      <c r="I1409" s="1">
        <v>0.43</v>
      </c>
      <c r="J1409">
        <v>4.3</v>
      </c>
      <c r="K1409" s="4">
        <v>168</v>
      </c>
      <c r="L1409" s="13">
        <f>Table1[[#This Row],[rating_count]]*Table1[[#This Row],[actual_price]]</f>
        <v>974232</v>
      </c>
      <c r="M1409" t="s">
        <v>12444</v>
      </c>
      <c r="N1409" t="s">
        <v>12445</v>
      </c>
      <c r="O1409" t="s">
        <v>12446</v>
      </c>
      <c r="P1409" t="s">
        <v>12447</v>
      </c>
      <c r="Q1409">
        <f t="shared" si="42"/>
        <v>8</v>
      </c>
      <c r="R1409" t="s">
        <v>12448</v>
      </c>
      <c r="S1409" t="s">
        <v>12449</v>
      </c>
    </row>
    <row r="1410" spans="1:19">
      <c r="A1410" t="s">
        <v>12452</v>
      </c>
      <c r="B1410" t="s">
        <v>12453</v>
      </c>
      <c r="C1410" t="str">
        <f>TRIM(LEFT(B1410, FIND(" ",B1410, FIND(" ",B1410, FIND(" ",B1410)+1)+1)))</f>
        <v>Wolpin 1 Lint</v>
      </c>
      <c r="D1410" t="s">
        <v>8574</v>
      </c>
      <c r="E1410" s="6" t="str">
        <f t="shared" si="43"/>
        <v>Home&amp;Kitchen</v>
      </c>
      <c r="F1410">
        <v>179</v>
      </c>
      <c r="G1410" s="4">
        <v>799</v>
      </c>
      <c r="H1410" s="4" t="str">
        <f>IF(Table1[[#This Row],[actual_price]]&lt;200, "&lt;₹200", IF(Table1[[#This Row],[actual_price]]&lt;=500, "₹200–₹500", "&gt;₹500"))</f>
        <v>&gt;₹500</v>
      </c>
      <c r="I1410" s="1">
        <v>0.78</v>
      </c>
      <c r="J1410">
        <v>3.6</v>
      </c>
      <c r="K1410" s="4">
        <v>101</v>
      </c>
      <c r="L1410" s="13">
        <f>Table1[[#This Row],[rating_count]]*Table1[[#This Row],[actual_price]]</f>
        <v>80699</v>
      </c>
      <c r="M1410" t="s">
        <v>12454</v>
      </c>
      <c r="N1410" t="s">
        <v>12455</v>
      </c>
      <c r="O1410" t="s">
        <v>12456</v>
      </c>
      <c r="P1410" t="s">
        <v>12457</v>
      </c>
      <c r="Q1410">
        <f t="shared" ref="Q1410:Q1466" si="44">IF(P1410="",0,LEN(O1410)-LEN(SUBSTITUTE(O1410,",",""))+1)</f>
        <v>8</v>
      </c>
      <c r="R1410" t="s">
        <v>12458</v>
      </c>
      <c r="S1410" t="s">
        <v>12459</v>
      </c>
    </row>
    <row r="1411" spans="1:19">
      <c r="A1411" t="s">
        <v>12462</v>
      </c>
      <c r="B1411" t="s">
        <v>12463</v>
      </c>
      <c r="C1411" t="str">
        <f>TRIM(LEFT(B1411, FIND(" ",B1411, FIND(" ",B1411, FIND(" ",B1411)+1)+1)))</f>
        <v>Abode Kitchen Essential</v>
      </c>
      <c r="D1411" t="s">
        <v>12122</v>
      </c>
      <c r="E1411" s="6" t="str">
        <f t="shared" ref="E1411:E1466" si="45">LEFT(D1411, FIND("|", D1411 &amp; "|") - 1)</f>
        <v>Home&amp;Kitchen</v>
      </c>
      <c r="F1411">
        <v>149</v>
      </c>
      <c r="G1411" s="4">
        <v>300</v>
      </c>
      <c r="H1411" s="4" t="str">
        <f>IF(Table1[[#This Row],[actual_price]]&lt;200, "&lt;₹200", IF(Table1[[#This Row],[actual_price]]&lt;=500, "₹200–₹500", "&gt;₹500"))</f>
        <v>₹200–₹500</v>
      </c>
      <c r="I1411" s="1">
        <v>0.5</v>
      </c>
      <c r="J1411">
        <v>4.0999999999999996</v>
      </c>
      <c r="K1411" s="4">
        <v>4074</v>
      </c>
      <c r="L1411" s="13">
        <f>Table1[[#This Row],[rating_count]]*Table1[[#This Row],[actual_price]]</f>
        <v>1222200</v>
      </c>
      <c r="M1411" t="s">
        <v>12464</v>
      </c>
      <c r="N1411" t="s">
        <v>12465</v>
      </c>
      <c r="O1411" t="s">
        <v>12466</v>
      </c>
      <c r="P1411" t="s">
        <v>12467</v>
      </c>
      <c r="Q1411">
        <f t="shared" si="44"/>
        <v>8</v>
      </c>
      <c r="R1411" t="s">
        <v>12468</v>
      </c>
      <c r="S1411" t="s">
        <v>12469</v>
      </c>
    </row>
    <row r="1412" spans="1:19">
      <c r="A1412" t="s">
        <v>12472</v>
      </c>
      <c r="B1412" t="s">
        <v>12473</v>
      </c>
      <c r="C1412" t="str">
        <f>TRIM(LEFT(B1412, FIND(" ",B1412, FIND(" ",B1412, FIND(" ",B1412)+1)+1)))</f>
        <v>Sujata Supermix, Mixer</v>
      </c>
      <c r="D1412" t="s">
        <v>8710</v>
      </c>
      <c r="E1412" s="6" t="str">
        <f t="shared" si="45"/>
        <v>Home&amp;Kitchen</v>
      </c>
      <c r="F1412" s="2">
        <v>5490</v>
      </c>
      <c r="G1412" s="4">
        <v>7200</v>
      </c>
      <c r="H1412" s="4" t="str">
        <f>IF(Table1[[#This Row],[actual_price]]&lt;200, "&lt;₹200", IF(Table1[[#This Row],[actual_price]]&lt;=500, "₹200–₹500", "&gt;₹500"))</f>
        <v>&gt;₹500</v>
      </c>
      <c r="I1412" s="1">
        <v>0.24</v>
      </c>
      <c r="J1412">
        <v>4.5</v>
      </c>
      <c r="K1412" s="4">
        <v>1408</v>
      </c>
      <c r="L1412" s="13">
        <f>Table1[[#This Row],[rating_count]]*Table1[[#This Row],[actual_price]]</f>
        <v>10137600</v>
      </c>
      <c r="M1412" t="s">
        <v>12474</v>
      </c>
      <c r="N1412" t="s">
        <v>12475</v>
      </c>
      <c r="O1412" t="s">
        <v>12476</v>
      </c>
      <c r="P1412" t="s">
        <v>12477</v>
      </c>
      <c r="Q1412">
        <f t="shared" si="44"/>
        <v>8</v>
      </c>
      <c r="R1412" t="s">
        <v>12478</v>
      </c>
      <c r="S1412" t="s">
        <v>12479</v>
      </c>
    </row>
    <row r="1413" spans="1:19">
      <c r="A1413" t="s">
        <v>12482</v>
      </c>
      <c r="B1413" t="s">
        <v>12483</v>
      </c>
      <c r="C1413" t="str">
        <f>TRIM(LEFT(B1413, FIND(" ",B1413, FIND(" ",B1413, FIND(" ",B1413)+1)+1)))</f>
        <v>CARDEX Digital Kitchen</v>
      </c>
      <c r="D1413" t="s">
        <v>8585</v>
      </c>
      <c r="E1413" s="6" t="str">
        <f t="shared" si="45"/>
        <v>Home&amp;Kitchen</v>
      </c>
      <c r="F1413">
        <v>379</v>
      </c>
      <c r="G1413" s="4">
        <v>389</v>
      </c>
      <c r="H1413" s="4" t="str">
        <f>IF(Table1[[#This Row],[actual_price]]&lt;200, "&lt;₹200", IF(Table1[[#This Row],[actual_price]]&lt;=500, "₹200–₹500", "&gt;₹500"))</f>
        <v>₹200–₹500</v>
      </c>
      <c r="I1413" s="1">
        <v>0.03</v>
      </c>
      <c r="J1413">
        <v>4.2</v>
      </c>
      <c r="K1413" s="4">
        <v>3739</v>
      </c>
      <c r="L1413" s="13">
        <f>Table1[[#This Row],[rating_count]]*Table1[[#This Row],[actual_price]]</f>
        <v>1454471</v>
      </c>
      <c r="M1413" t="s">
        <v>12484</v>
      </c>
      <c r="N1413" t="s">
        <v>12485</v>
      </c>
      <c r="O1413" t="s">
        <v>12486</v>
      </c>
      <c r="P1413" t="s">
        <v>12487</v>
      </c>
      <c r="Q1413">
        <f t="shared" si="44"/>
        <v>8</v>
      </c>
      <c r="R1413" t="s">
        <v>12488</v>
      </c>
      <c r="S1413" t="s">
        <v>12489</v>
      </c>
    </row>
    <row r="1414" spans="1:19">
      <c r="A1414" t="s">
        <v>12492</v>
      </c>
      <c r="B1414" t="s">
        <v>12493</v>
      </c>
      <c r="C1414" t="str">
        <f>TRIM(LEFT(B1414, FIND(" ",B1414, FIND(" ",B1414, FIND(" ",B1414)+1)+1)))</f>
        <v>V-Guard Zenora RO+UF+MB</v>
      </c>
      <c r="D1414" t="s">
        <v>10094</v>
      </c>
      <c r="E1414" s="6" t="str">
        <f t="shared" si="45"/>
        <v>Home&amp;Kitchen</v>
      </c>
      <c r="F1414" s="2">
        <v>8699</v>
      </c>
      <c r="G1414" s="4">
        <v>13049</v>
      </c>
      <c r="H1414" s="4" t="str">
        <f>IF(Table1[[#This Row],[actual_price]]&lt;200, "&lt;₹200", IF(Table1[[#This Row],[actual_price]]&lt;=500, "₹200–₹500", "&gt;₹500"))</f>
        <v>&gt;₹500</v>
      </c>
      <c r="I1414" s="1">
        <v>0.33</v>
      </c>
      <c r="J1414">
        <v>4.3</v>
      </c>
      <c r="K1414" s="4">
        <v>5891</v>
      </c>
      <c r="L1414" s="13">
        <f>Table1[[#This Row],[rating_count]]*Table1[[#This Row],[actual_price]]</f>
        <v>76871659</v>
      </c>
      <c r="M1414" t="s">
        <v>12494</v>
      </c>
      <c r="N1414" t="s">
        <v>12495</v>
      </c>
      <c r="O1414" t="s">
        <v>12496</v>
      </c>
      <c r="P1414" t="s">
        <v>12497</v>
      </c>
      <c r="Q1414">
        <f t="shared" si="44"/>
        <v>8</v>
      </c>
      <c r="R1414" t="s">
        <v>12498</v>
      </c>
      <c r="S1414" t="s">
        <v>12499</v>
      </c>
    </row>
    <row r="1415" spans="1:19">
      <c r="A1415" t="s">
        <v>12502</v>
      </c>
      <c r="B1415" t="s">
        <v>12503</v>
      </c>
      <c r="C1415" t="str">
        <f>TRIM(LEFT(B1415, FIND(" ",B1415, FIND(" ",B1415, FIND(" ",B1415)+1)+1)))</f>
        <v>Bajaj Rex DLX</v>
      </c>
      <c r="D1415" t="s">
        <v>8710</v>
      </c>
      <c r="E1415" s="6" t="str">
        <f t="shared" si="45"/>
        <v>Home&amp;Kitchen</v>
      </c>
      <c r="F1415" s="3">
        <v>3041.67</v>
      </c>
      <c r="G1415" s="4">
        <v>5999</v>
      </c>
      <c r="H1415" s="4" t="str">
        <f>IF(Table1[[#This Row],[actual_price]]&lt;200, "&lt;₹200", IF(Table1[[#This Row],[actual_price]]&lt;=500, "₹200–₹500", "&gt;₹500"))</f>
        <v>&gt;₹500</v>
      </c>
      <c r="I1415" s="1">
        <v>0.49</v>
      </c>
      <c r="J1415">
        <v>4</v>
      </c>
      <c r="K1415" s="4">
        <v>777</v>
      </c>
      <c r="L1415" s="13">
        <f>Table1[[#This Row],[rating_count]]*Table1[[#This Row],[actual_price]]</f>
        <v>4661223</v>
      </c>
      <c r="M1415" t="s">
        <v>12504</v>
      </c>
      <c r="N1415" t="s">
        <v>12505</v>
      </c>
      <c r="O1415" t="s">
        <v>12506</v>
      </c>
      <c r="P1415" t="s">
        <v>12507</v>
      </c>
      <c r="Q1415">
        <f t="shared" si="44"/>
        <v>8</v>
      </c>
      <c r="R1415" t="s">
        <v>12508</v>
      </c>
      <c r="S1415" t="s">
        <v>12509</v>
      </c>
    </row>
    <row r="1416" spans="1:19">
      <c r="A1416" t="s">
        <v>12512</v>
      </c>
      <c r="B1416" t="s">
        <v>12513</v>
      </c>
      <c r="C1416" t="str">
        <f>TRIM(LEFT(B1416, FIND(" ",B1416, FIND(" ",B1416, FIND(" ",B1416)+1)+1)))</f>
        <v>KENT 16051 Hand</v>
      </c>
      <c r="D1416" t="s">
        <v>8688</v>
      </c>
      <c r="E1416" s="6" t="str">
        <f t="shared" si="45"/>
        <v>Home&amp;Kitchen</v>
      </c>
      <c r="F1416" s="2">
        <v>1745</v>
      </c>
      <c r="G1416" s="4">
        <v>2400</v>
      </c>
      <c r="H1416" s="4" t="str">
        <f>IF(Table1[[#This Row],[actual_price]]&lt;200, "&lt;₹200", IF(Table1[[#This Row],[actual_price]]&lt;=500, "₹200–₹500", "&gt;₹500"))</f>
        <v>&gt;₹500</v>
      </c>
      <c r="I1416" s="1">
        <v>0.27</v>
      </c>
      <c r="J1416">
        <v>4.2</v>
      </c>
      <c r="K1416" s="4">
        <v>14160</v>
      </c>
      <c r="L1416" s="13">
        <f>Table1[[#This Row],[rating_count]]*Table1[[#This Row],[actual_price]]</f>
        <v>33984000</v>
      </c>
      <c r="M1416" t="s">
        <v>12514</v>
      </c>
      <c r="N1416" t="s">
        <v>12515</v>
      </c>
      <c r="O1416" t="s">
        <v>12516</v>
      </c>
      <c r="P1416" t="s">
        <v>12517</v>
      </c>
      <c r="Q1416">
        <f t="shared" si="44"/>
        <v>8</v>
      </c>
      <c r="R1416" t="s">
        <v>12518</v>
      </c>
      <c r="S1416" t="s">
        <v>12519</v>
      </c>
    </row>
    <row r="1417" spans="1:19">
      <c r="A1417" t="s">
        <v>12522</v>
      </c>
      <c r="B1417" t="s">
        <v>12523</v>
      </c>
      <c r="C1417" t="str">
        <f>TRIM(LEFT(B1417, FIND(" ",B1417, FIND(" ",B1417, FIND(" ",B1417)+1)+1)))</f>
        <v>Prestige PIC 15.0+</v>
      </c>
      <c r="D1417" t="s">
        <v>8647</v>
      </c>
      <c r="E1417" s="6" t="str">
        <f t="shared" si="45"/>
        <v>Home&amp;Kitchen</v>
      </c>
      <c r="F1417" s="2">
        <v>3180</v>
      </c>
      <c r="G1417" s="4">
        <v>5295</v>
      </c>
      <c r="H1417" s="4" t="str">
        <f>IF(Table1[[#This Row],[actual_price]]&lt;200, "&lt;₹200", IF(Table1[[#This Row],[actual_price]]&lt;=500, "₹200–₹500", "&gt;₹500"))</f>
        <v>&gt;₹500</v>
      </c>
      <c r="I1417" s="1">
        <v>0.4</v>
      </c>
      <c r="J1417">
        <v>4.2</v>
      </c>
      <c r="K1417" s="4">
        <v>6919</v>
      </c>
      <c r="L1417" s="13">
        <f>Table1[[#This Row],[rating_count]]*Table1[[#This Row],[actual_price]]</f>
        <v>36636105</v>
      </c>
      <c r="M1417" t="s">
        <v>12524</v>
      </c>
      <c r="N1417" t="s">
        <v>12525</v>
      </c>
      <c r="O1417" t="s">
        <v>12526</v>
      </c>
      <c r="P1417" t="s">
        <v>12527</v>
      </c>
      <c r="Q1417">
        <f t="shared" si="44"/>
        <v>8</v>
      </c>
      <c r="R1417" t="s">
        <v>12528</v>
      </c>
      <c r="S1417" t="s">
        <v>12529</v>
      </c>
    </row>
    <row r="1418" spans="1:19">
      <c r="A1418" t="s">
        <v>12532</v>
      </c>
      <c r="B1418" t="s">
        <v>12533</v>
      </c>
      <c r="C1418" t="str">
        <f>TRIM(LEFT(B1418, FIND(" ",B1418, FIND(" ",B1418, FIND(" ",B1418)+1)+1)))</f>
        <v>Aqua d pure</v>
      </c>
      <c r="D1418" t="s">
        <v>10094</v>
      </c>
      <c r="E1418" s="6" t="str">
        <f t="shared" si="45"/>
        <v>Home&amp;Kitchen</v>
      </c>
      <c r="F1418" s="2">
        <v>4999</v>
      </c>
      <c r="G1418" s="4">
        <v>24999</v>
      </c>
      <c r="H1418" s="4" t="str">
        <f>IF(Table1[[#This Row],[actual_price]]&lt;200, "&lt;₹200", IF(Table1[[#This Row],[actual_price]]&lt;=500, "₹200–₹500", "&gt;₹500"))</f>
        <v>&gt;₹500</v>
      </c>
      <c r="I1418" s="1">
        <v>0.8</v>
      </c>
      <c r="J1418">
        <v>4.5</v>
      </c>
      <c r="K1418" s="4">
        <v>287</v>
      </c>
      <c r="L1418" s="13">
        <f>Table1[[#This Row],[rating_count]]*Table1[[#This Row],[actual_price]]</f>
        <v>7174713</v>
      </c>
      <c r="M1418" t="s">
        <v>12534</v>
      </c>
      <c r="N1418" t="s">
        <v>12535</v>
      </c>
      <c r="O1418" t="s">
        <v>12536</v>
      </c>
      <c r="P1418" t="s">
        <v>12537</v>
      </c>
      <c r="Q1418">
        <f t="shared" si="44"/>
        <v>8</v>
      </c>
      <c r="R1418" t="s">
        <v>12538</v>
      </c>
      <c r="S1418" t="s">
        <v>12539</v>
      </c>
    </row>
    <row r="1419" spans="1:19">
      <c r="A1419" t="s">
        <v>12542</v>
      </c>
      <c r="B1419" t="s">
        <v>12543</v>
      </c>
      <c r="C1419" t="str">
        <f>TRIM(LEFT(B1419, FIND(" ",B1419, FIND(" ",B1419, FIND(" ",B1419)+1)+1)))</f>
        <v>PrettyKrafts Laundry Square</v>
      </c>
      <c r="D1419" t="s">
        <v>8886</v>
      </c>
      <c r="E1419" s="6" t="str">
        <f t="shared" si="45"/>
        <v>Home&amp;Kitchen</v>
      </c>
      <c r="F1419">
        <v>390</v>
      </c>
      <c r="G1419" s="4">
        <v>799</v>
      </c>
      <c r="H1419" s="4" t="str">
        <f>IF(Table1[[#This Row],[actual_price]]&lt;200, "&lt;₹200", IF(Table1[[#This Row],[actual_price]]&lt;=500, "₹200–₹500", "&gt;₹500"))</f>
        <v>&gt;₹500</v>
      </c>
      <c r="I1419" s="1">
        <v>0.51</v>
      </c>
      <c r="J1419">
        <v>3.8</v>
      </c>
      <c r="K1419" s="4">
        <v>287</v>
      </c>
      <c r="L1419" s="13">
        <f>Table1[[#This Row],[rating_count]]*Table1[[#This Row],[actual_price]]</f>
        <v>229313</v>
      </c>
      <c r="M1419" t="s">
        <v>12544</v>
      </c>
      <c r="N1419" t="s">
        <v>12545</v>
      </c>
      <c r="O1419" t="s">
        <v>12546</v>
      </c>
      <c r="P1419" t="s">
        <v>12547</v>
      </c>
      <c r="Q1419">
        <f t="shared" si="44"/>
        <v>8</v>
      </c>
      <c r="R1419" t="s">
        <v>12548</v>
      </c>
      <c r="S1419" t="s">
        <v>12549</v>
      </c>
    </row>
    <row r="1420" spans="1:19">
      <c r="A1420" t="s">
        <v>12552</v>
      </c>
      <c r="B1420" t="s">
        <v>12553</v>
      </c>
      <c r="C1420" t="str">
        <f>TRIM(LEFT(B1420, FIND(" ",B1420, FIND(" ",B1420, FIND(" ",B1420)+1)+1)))</f>
        <v>Libra Roti Maker</v>
      </c>
      <c r="D1420" t="s">
        <v>12554</v>
      </c>
      <c r="E1420" s="6" t="str">
        <f t="shared" si="45"/>
        <v>Home&amp;Kitchen</v>
      </c>
      <c r="F1420" s="2">
        <v>1999</v>
      </c>
      <c r="G1420" s="4">
        <v>2999</v>
      </c>
      <c r="H1420" s="4" t="str">
        <f>IF(Table1[[#This Row],[actual_price]]&lt;200, "&lt;₹200", IF(Table1[[#This Row],[actual_price]]&lt;=500, "₹200–₹500", "&gt;₹500"))</f>
        <v>&gt;₹500</v>
      </c>
      <c r="I1420" s="1">
        <v>0.33</v>
      </c>
      <c r="J1420">
        <v>4.4000000000000004</v>
      </c>
      <c r="K1420" s="4">
        <v>388</v>
      </c>
      <c r="L1420" s="13">
        <f>Table1[[#This Row],[rating_count]]*Table1[[#This Row],[actual_price]]</f>
        <v>1163612</v>
      </c>
      <c r="M1420" t="s">
        <v>12555</v>
      </c>
      <c r="N1420" t="s">
        <v>12556</v>
      </c>
      <c r="O1420" t="s">
        <v>12557</v>
      </c>
      <c r="P1420" t="s">
        <v>12558</v>
      </c>
      <c r="Q1420">
        <f t="shared" si="44"/>
        <v>8</v>
      </c>
      <c r="R1420" t="s">
        <v>12559</v>
      </c>
      <c r="S1420" t="s">
        <v>12560</v>
      </c>
    </row>
    <row r="1421" spans="1:19">
      <c r="A1421" t="s">
        <v>12563</v>
      </c>
      <c r="B1421" t="s">
        <v>12564</v>
      </c>
      <c r="C1421" t="str">
        <f>TRIM(LEFT(B1421, FIND(" ",B1421, FIND(" ",B1421, FIND(" ",B1421)+1)+1)))</f>
        <v>Glen 3 in</v>
      </c>
      <c r="D1421" t="s">
        <v>9030</v>
      </c>
      <c r="E1421" s="6" t="str">
        <f t="shared" si="45"/>
        <v>Home&amp;Kitchen</v>
      </c>
      <c r="F1421" s="2">
        <v>1624</v>
      </c>
      <c r="G1421" s="4">
        <v>2495</v>
      </c>
      <c r="H1421" s="4" t="str">
        <f>IF(Table1[[#This Row],[actual_price]]&lt;200, "&lt;₹200", IF(Table1[[#This Row],[actual_price]]&lt;=500, "₹200–₹500", "&gt;₹500"))</f>
        <v>&gt;₹500</v>
      </c>
      <c r="I1421" s="1">
        <v>0.35</v>
      </c>
      <c r="J1421">
        <v>4.0999999999999996</v>
      </c>
      <c r="K1421" s="4">
        <v>827</v>
      </c>
      <c r="L1421" s="13">
        <f>Table1[[#This Row],[rating_count]]*Table1[[#This Row],[actual_price]]</f>
        <v>2063365</v>
      </c>
      <c r="M1421" t="s">
        <v>12565</v>
      </c>
      <c r="N1421" t="s">
        <v>12566</v>
      </c>
      <c r="O1421" t="s">
        <v>12567</v>
      </c>
      <c r="P1421" t="s">
        <v>12568</v>
      </c>
      <c r="Q1421">
        <f t="shared" si="44"/>
        <v>8</v>
      </c>
      <c r="R1421" t="s">
        <v>12569</v>
      </c>
      <c r="S1421" t="s">
        <v>12570</v>
      </c>
    </row>
    <row r="1422" spans="1:19">
      <c r="A1422" t="s">
        <v>12573</v>
      </c>
      <c r="B1422" t="s">
        <v>12574</v>
      </c>
      <c r="C1422" t="str">
        <f>TRIM(LEFT(B1422, FIND(" ",B1422, FIND(" ",B1422, FIND(" ",B1422)+1)+1)))</f>
        <v>Dynore Stainless Steel</v>
      </c>
      <c r="D1422" t="s">
        <v>12122</v>
      </c>
      <c r="E1422" s="6" t="str">
        <f t="shared" si="45"/>
        <v>Home&amp;Kitchen</v>
      </c>
      <c r="F1422">
        <v>184</v>
      </c>
      <c r="G1422" s="4">
        <v>450</v>
      </c>
      <c r="H1422" s="4" t="str">
        <f>IF(Table1[[#This Row],[actual_price]]&lt;200, "&lt;₹200", IF(Table1[[#This Row],[actual_price]]&lt;=500, "₹200–₹500", "&gt;₹500"))</f>
        <v>₹200–₹500</v>
      </c>
      <c r="I1422" s="1">
        <v>0.59</v>
      </c>
      <c r="J1422">
        <v>4.2</v>
      </c>
      <c r="K1422" s="4">
        <v>4971</v>
      </c>
      <c r="L1422" s="13">
        <f>Table1[[#This Row],[rating_count]]*Table1[[#This Row],[actual_price]]</f>
        <v>2236950</v>
      </c>
      <c r="M1422" t="s">
        <v>12575</v>
      </c>
      <c r="N1422" t="s">
        <v>12576</v>
      </c>
      <c r="O1422" t="s">
        <v>12577</v>
      </c>
      <c r="P1422" t="s">
        <v>12578</v>
      </c>
      <c r="Q1422">
        <f t="shared" si="44"/>
        <v>8</v>
      </c>
      <c r="R1422" t="s">
        <v>12579</v>
      </c>
      <c r="S1422" t="s">
        <v>12580</v>
      </c>
    </row>
    <row r="1423" spans="1:19">
      <c r="A1423" t="s">
        <v>12583</v>
      </c>
      <c r="B1423" t="s">
        <v>12584</v>
      </c>
      <c r="C1423" t="str">
        <f>TRIM(LEFT(B1423, FIND(" ",B1423, FIND(" ",B1423, FIND(" ",B1423)+1)+1)))</f>
        <v>Lint Remover For</v>
      </c>
      <c r="D1423" t="s">
        <v>8574</v>
      </c>
      <c r="E1423" s="6" t="str">
        <f t="shared" si="45"/>
        <v>Home&amp;Kitchen</v>
      </c>
      <c r="F1423">
        <v>445</v>
      </c>
      <c r="G1423" s="4">
        <v>999</v>
      </c>
      <c r="H1423" s="4" t="str">
        <f>IF(Table1[[#This Row],[actual_price]]&lt;200, "&lt;₹200", IF(Table1[[#This Row],[actual_price]]&lt;=500, "₹200–₹500", "&gt;₹500"))</f>
        <v>&gt;₹500</v>
      </c>
      <c r="I1423" s="1">
        <v>0.55000000000000004</v>
      </c>
      <c r="J1423">
        <v>4.3</v>
      </c>
      <c r="K1423" s="4">
        <v>229</v>
      </c>
      <c r="L1423" s="13">
        <f>Table1[[#This Row],[rating_count]]*Table1[[#This Row],[actual_price]]</f>
        <v>228771</v>
      </c>
      <c r="M1423" t="s">
        <v>12585</v>
      </c>
      <c r="N1423" t="s">
        <v>12586</v>
      </c>
      <c r="O1423" t="s">
        <v>12587</v>
      </c>
      <c r="P1423" t="s">
        <v>12588</v>
      </c>
      <c r="Q1423">
        <f t="shared" si="44"/>
        <v>8</v>
      </c>
      <c r="R1423" t="s">
        <v>12589</v>
      </c>
      <c r="S1423" t="s">
        <v>12590</v>
      </c>
    </row>
    <row r="1424" spans="1:19">
      <c r="A1424" t="s">
        <v>12593</v>
      </c>
      <c r="B1424" t="s">
        <v>12594</v>
      </c>
      <c r="C1424" t="str">
        <f>TRIM(LEFT(B1424, FIND(" ",B1424, FIND(" ",B1424, FIND(" ",B1424)+1)+1)))</f>
        <v>Monitor AC Stand/Heavy</v>
      </c>
      <c r="D1424" t="s">
        <v>12595</v>
      </c>
      <c r="E1424" s="6" t="str">
        <f t="shared" si="45"/>
        <v>Home&amp;Kitchen</v>
      </c>
      <c r="F1424">
        <v>699</v>
      </c>
      <c r="G1424" s="4">
        <v>1690</v>
      </c>
      <c r="H1424" s="4" t="str">
        <f>IF(Table1[[#This Row],[actual_price]]&lt;200, "&lt;₹200", IF(Table1[[#This Row],[actual_price]]&lt;=500, "₹200–₹500", "&gt;₹500"))</f>
        <v>&gt;₹500</v>
      </c>
      <c r="I1424" s="1">
        <v>0.59</v>
      </c>
      <c r="J1424">
        <v>4.0999999999999996</v>
      </c>
      <c r="K1424" s="4">
        <v>3524</v>
      </c>
      <c r="L1424" s="13">
        <f>Table1[[#This Row],[rating_count]]*Table1[[#This Row],[actual_price]]</f>
        <v>5955560</v>
      </c>
      <c r="M1424" t="s">
        <v>12596</v>
      </c>
      <c r="N1424" t="s">
        <v>12597</v>
      </c>
      <c r="O1424" t="s">
        <v>12598</v>
      </c>
      <c r="P1424" t="s">
        <v>12599</v>
      </c>
      <c r="Q1424">
        <f t="shared" si="44"/>
        <v>8</v>
      </c>
      <c r="R1424" t="s">
        <v>12600</v>
      </c>
      <c r="S1424" t="s">
        <v>12601</v>
      </c>
    </row>
    <row r="1425" spans="1:19">
      <c r="A1425" t="s">
        <v>12604</v>
      </c>
      <c r="B1425" t="s">
        <v>12605</v>
      </c>
      <c r="C1425" t="str">
        <f>TRIM(LEFT(B1425, FIND(" ",B1425, FIND(" ",B1425, FIND(" ",B1425)+1)+1)))</f>
        <v>iBELL Induction Cooktop,</v>
      </c>
      <c r="D1425" t="s">
        <v>8647</v>
      </c>
      <c r="E1425" s="6" t="str">
        <f t="shared" si="45"/>
        <v>Home&amp;Kitchen</v>
      </c>
      <c r="F1425" s="2">
        <v>1601</v>
      </c>
      <c r="G1425" s="4">
        <v>3890</v>
      </c>
      <c r="H1425" s="4" t="str">
        <f>IF(Table1[[#This Row],[actual_price]]&lt;200, "&lt;₹200", IF(Table1[[#This Row],[actual_price]]&lt;=500, "₹200–₹500", "&gt;₹500"))</f>
        <v>&gt;₹500</v>
      </c>
      <c r="I1425" s="1">
        <v>0.59</v>
      </c>
      <c r="J1425">
        <v>4.2</v>
      </c>
      <c r="K1425" s="4">
        <v>156</v>
      </c>
      <c r="L1425" s="13">
        <f>Table1[[#This Row],[rating_count]]*Table1[[#This Row],[actual_price]]</f>
        <v>606840</v>
      </c>
      <c r="M1425" t="s">
        <v>12606</v>
      </c>
      <c r="N1425" t="s">
        <v>12607</v>
      </c>
      <c r="O1425" t="s">
        <v>12608</v>
      </c>
      <c r="P1425" t="s">
        <v>12609</v>
      </c>
      <c r="Q1425">
        <f t="shared" si="44"/>
        <v>8</v>
      </c>
      <c r="R1425" t="s">
        <v>12610</v>
      </c>
      <c r="S1425" t="s">
        <v>12611</v>
      </c>
    </row>
    <row r="1426" spans="1:19">
      <c r="A1426" t="s">
        <v>12614</v>
      </c>
      <c r="B1426" t="s">
        <v>12615</v>
      </c>
      <c r="C1426" t="str">
        <f>TRIM(LEFT(B1426, FIND(" ",B1426, FIND(" ",B1426, FIND(" ",B1426)+1)+1)))</f>
        <v>KENT POWP-Sediment Filter</v>
      </c>
      <c r="D1426" t="s">
        <v>9633</v>
      </c>
      <c r="E1426" s="6" t="str">
        <f t="shared" si="45"/>
        <v>Home&amp;Kitchen</v>
      </c>
      <c r="F1426">
        <v>231</v>
      </c>
      <c r="G1426" s="4">
        <v>260</v>
      </c>
      <c r="H1426" s="4" t="str">
        <f>IF(Table1[[#This Row],[actual_price]]&lt;200, "&lt;₹200", IF(Table1[[#This Row],[actual_price]]&lt;=500, "₹200–₹500", "&gt;₹500"))</f>
        <v>₹200–₹500</v>
      </c>
      <c r="I1426" s="1">
        <v>0.11</v>
      </c>
      <c r="J1426">
        <v>4.0999999999999996</v>
      </c>
      <c r="K1426" s="4">
        <v>490</v>
      </c>
      <c r="L1426" s="13">
        <f>Table1[[#This Row],[rating_count]]*Table1[[#This Row],[actual_price]]</f>
        <v>127400</v>
      </c>
      <c r="M1426" t="s">
        <v>12616</v>
      </c>
      <c r="N1426" t="s">
        <v>12617</v>
      </c>
      <c r="O1426" t="s">
        <v>12618</v>
      </c>
      <c r="P1426" t="s">
        <v>12619</v>
      </c>
      <c r="Q1426">
        <f t="shared" si="44"/>
        <v>8</v>
      </c>
      <c r="R1426" t="s">
        <v>12620</v>
      </c>
      <c r="S1426" t="s">
        <v>13073</v>
      </c>
    </row>
    <row r="1427" spans="1:19">
      <c r="A1427" t="s">
        <v>12623</v>
      </c>
      <c r="B1427" t="s">
        <v>12624</v>
      </c>
      <c r="C1427" t="str">
        <f>TRIM(LEFT(B1427, FIND(" ",B1427, FIND(" ",B1427, FIND(" ",B1427)+1)+1)))</f>
        <v>LACOPINE Mini Pocket</v>
      </c>
      <c r="D1427" t="s">
        <v>8574</v>
      </c>
      <c r="E1427" s="6" t="str">
        <f t="shared" si="45"/>
        <v>Home&amp;Kitchen</v>
      </c>
      <c r="F1427">
        <v>369</v>
      </c>
      <c r="G1427" s="4">
        <v>599</v>
      </c>
      <c r="H1427" s="4" t="str">
        <f>IF(Table1[[#This Row],[actual_price]]&lt;200, "&lt;₹200", IF(Table1[[#This Row],[actual_price]]&lt;=500, "₹200–₹500", "&gt;₹500"))</f>
        <v>&gt;₹500</v>
      </c>
      <c r="I1427" s="1">
        <v>0.38</v>
      </c>
      <c r="J1427">
        <v>3.9</v>
      </c>
      <c r="K1427" s="4">
        <v>82</v>
      </c>
      <c r="L1427" s="13">
        <f>Table1[[#This Row],[rating_count]]*Table1[[#This Row],[actual_price]]</f>
        <v>49118</v>
      </c>
      <c r="M1427" t="s">
        <v>12625</v>
      </c>
      <c r="N1427" t="s">
        <v>12626</v>
      </c>
      <c r="O1427" t="s">
        <v>12627</v>
      </c>
      <c r="P1427" t="s">
        <v>12628</v>
      </c>
      <c r="Q1427">
        <f t="shared" si="44"/>
        <v>8</v>
      </c>
      <c r="R1427" t="s">
        <v>12629</v>
      </c>
      <c r="S1427" t="s">
        <v>12630</v>
      </c>
    </row>
    <row r="1428" spans="1:19">
      <c r="A1428" t="s">
        <v>12633</v>
      </c>
      <c r="B1428" t="s">
        <v>12634</v>
      </c>
      <c r="C1428" t="str">
        <f>TRIM(LEFT(B1428, FIND(" ",B1428, FIND(" ",B1428, FIND(" ",B1428)+1)+1)))</f>
        <v>iBELL SEK170BM Premium</v>
      </c>
      <c r="D1428" t="s">
        <v>8541</v>
      </c>
      <c r="E1428" s="6" t="str">
        <f t="shared" si="45"/>
        <v>Home&amp;Kitchen</v>
      </c>
      <c r="F1428">
        <v>809</v>
      </c>
      <c r="G1428" s="4">
        <v>1950</v>
      </c>
      <c r="H1428" s="4" t="str">
        <f>IF(Table1[[#This Row],[actual_price]]&lt;200, "&lt;₹200", IF(Table1[[#This Row],[actual_price]]&lt;=500, "₹200–₹500", "&gt;₹500"))</f>
        <v>&gt;₹500</v>
      </c>
      <c r="I1428" s="1">
        <v>0.59</v>
      </c>
      <c r="J1428">
        <v>3.9</v>
      </c>
      <c r="K1428" s="4">
        <v>710</v>
      </c>
      <c r="L1428" s="13">
        <f>Table1[[#This Row],[rating_count]]*Table1[[#This Row],[actual_price]]</f>
        <v>1384500</v>
      </c>
      <c r="M1428" t="s">
        <v>12635</v>
      </c>
      <c r="N1428" t="s">
        <v>12636</v>
      </c>
      <c r="O1428" t="s">
        <v>12637</v>
      </c>
      <c r="P1428" t="s">
        <v>12638</v>
      </c>
      <c r="Q1428">
        <f t="shared" si="44"/>
        <v>8</v>
      </c>
      <c r="R1428" t="s">
        <v>12639</v>
      </c>
      <c r="S1428" t="s">
        <v>12640</v>
      </c>
    </row>
    <row r="1429" spans="1:19">
      <c r="A1429" t="s">
        <v>12643</v>
      </c>
      <c r="B1429" t="s">
        <v>12644</v>
      </c>
      <c r="C1429" t="str">
        <f>TRIM(LEFT(B1429, FIND(" ",B1429, FIND(" ",B1429, FIND(" ",B1429)+1)+1)))</f>
        <v>Activa Easy Mix</v>
      </c>
      <c r="D1429" t="s">
        <v>8710</v>
      </c>
      <c r="E1429" s="6" t="str">
        <f t="shared" si="45"/>
        <v>Home&amp;Kitchen</v>
      </c>
      <c r="F1429" s="2">
        <v>1199</v>
      </c>
      <c r="G1429" s="4">
        <v>2990</v>
      </c>
      <c r="H1429" s="4" t="str">
        <f>IF(Table1[[#This Row],[actual_price]]&lt;200, "&lt;₹200", IF(Table1[[#This Row],[actual_price]]&lt;=500, "₹200–₹500", "&gt;₹500"))</f>
        <v>&gt;₹500</v>
      </c>
      <c r="I1429" s="1">
        <v>0.6</v>
      </c>
      <c r="J1429">
        <v>3.8</v>
      </c>
      <c r="K1429" s="4">
        <v>133</v>
      </c>
      <c r="L1429" s="13">
        <f>Table1[[#This Row],[rating_count]]*Table1[[#This Row],[actual_price]]</f>
        <v>397670</v>
      </c>
      <c r="M1429" t="s">
        <v>12645</v>
      </c>
      <c r="N1429" t="s">
        <v>12646</v>
      </c>
      <c r="O1429" t="s">
        <v>12647</v>
      </c>
      <c r="P1429" t="s">
        <v>12648</v>
      </c>
      <c r="Q1429">
        <f t="shared" si="44"/>
        <v>8</v>
      </c>
      <c r="R1429" t="s">
        <v>12649</v>
      </c>
      <c r="S1429" t="s">
        <v>12650</v>
      </c>
    </row>
    <row r="1430" spans="1:19">
      <c r="A1430" t="s">
        <v>12653</v>
      </c>
      <c r="B1430" t="s">
        <v>12654</v>
      </c>
      <c r="C1430" t="str">
        <f>TRIM(LEFT(B1430, FIND(" ",B1430, FIND(" ",B1430, FIND(" ",B1430)+1)+1)))</f>
        <v>Sujata Dynamix, Mixer</v>
      </c>
      <c r="D1430" t="s">
        <v>8710</v>
      </c>
      <c r="E1430" s="6" t="str">
        <f t="shared" si="45"/>
        <v>Home&amp;Kitchen</v>
      </c>
      <c r="F1430" s="2">
        <v>6120</v>
      </c>
      <c r="G1430" s="4">
        <v>8073</v>
      </c>
      <c r="H1430" s="4" t="str">
        <f>IF(Table1[[#This Row],[actual_price]]&lt;200, "&lt;₹200", IF(Table1[[#This Row],[actual_price]]&lt;=500, "₹200–₹500", "&gt;₹500"))</f>
        <v>&gt;₹500</v>
      </c>
      <c r="I1430" s="1">
        <v>0.24</v>
      </c>
      <c r="J1430">
        <v>4.5999999999999996</v>
      </c>
      <c r="K1430" s="4">
        <v>2751</v>
      </c>
      <c r="L1430" s="13">
        <f>Table1[[#This Row],[rating_count]]*Table1[[#This Row],[actual_price]]</f>
        <v>22208823</v>
      </c>
      <c r="M1430" t="s">
        <v>12655</v>
      </c>
      <c r="N1430" t="s">
        <v>12656</v>
      </c>
      <c r="O1430" t="s">
        <v>12657</v>
      </c>
      <c r="P1430" t="s">
        <v>12658</v>
      </c>
      <c r="Q1430">
        <f t="shared" si="44"/>
        <v>8</v>
      </c>
      <c r="R1430" t="s">
        <v>12659</v>
      </c>
      <c r="S1430" t="s">
        <v>12660</v>
      </c>
    </row>
    <row r="1431" spans="1:19">
      <c r="A1431" t="s">
        <v>12663</v>
      </c>
      <c r="B1431" t="s">
        <v>12664</v>
      </c>
      <c r="C1431" t="str">
        <f>TRIM(LEFT(B1431, FIND(" ",B1431, FIND(" ",B1431, FIND(" ",B1431)+1)+1)))</f>
        <v>Wipro Vesta 1380W</v>
      </c>
      <c r="D1431" t="s">
        <v>8897</v>
      </c>
      <c r="E1431" s="6" t="str">
        <f t="shared" si="45"/>
        <v>Home&amp;Kitchen</v>
      </c>
      <c r="F1431" s="2">
        <v>1799</v>
      </c>
      <c r="G1431" s="4">
        <v>2599</v>
      </c>
      <c r="H1431" s="4" t="str">
        <f>IF(Table1[[#This Row],[actual_price]]&lt;200, "&lt;₹200", IF(Table1[[#This Row],[actual_price]]&lt;=500, "₹200–₹500", "&gt;₹500"))</f>
        <v>&gt;₹500</v>
      </c>
      <c r="I1431" s="1">
        <v>0.31</v>
      </c>
      <c r="J1431">
        <v>3.6</v>
      </c>
      <c r="K1431" s="4">
        <v>771</v>
      </c>
      <c r="L1431" s="13">
        <f>Table1[[#This Row],[rating_count]]*Table1[[#This Row],[actual_price]]</f>
        <v>2003829</v>
      </c>
      <c r="M1431" t="s">
        <v>12665</v>
      </c>
      <c r="N1431" t="s">
        <v>12666</v>
      </c>
      <c r="O1431" t="s">
        <v>12667</v>
      </c>
      <c r="P1431" t="s">
        <v>12668</v>
      </c>
      <c r="Q1431">
        <f t="shared" si="44"/>
        <v>8</v>
      </c>
      <c r="R1431" t="s">
        <v>12669</v>
      </c>
      <c r="S1431" t="s">
        <v>12670</v>
      </c>
    </row>
    <row r="1432" spans="1:19">
      <c r="A1432" t="s">
        <v>12673</v>
      </c>
      <c r="B1432" t="s">
        <v>12674</v>
      </c>
      <c r="C1432" t="str">
        <f>TRIM(LEFT(B1432, FIND(" ",B1432, FIND(" ",B1432, FIND(" ",B1432)+1)+1)))</f>
        <v>Mi Robot Vacuum-Mop</v>
      </c>
      <c r="D1432" t="s">
        <v>11428</v>
      </c>
      <c r="E1432" s="6" t="str">
        <f t="shared" si="45"/>
        <v>Home&amp;Kitchen</v>
      </c>
      <c r="F1432" s="2">
        <v>18999</v>
      </c>
      <c r="G1432" s="4">
        <v>29999</v>
      </c>
      <c r="H1432" s="4" t="str">
        <f>IF(Table1[[#This Row],[actual_price]]&lt;200, "&lt;₹200", IF(Table1[[#This Row],[actual_price]]&lt;=500, "₹200–₹500", "&gt;₹500"))</f>
        <v>&gt;₹500</v>
      </c>
      <c r="I1432" s="1">
        <v>0.37</v>
      </c>
      <c r="J1432">
        <v>4.0999999999999996</v>
      </c>
      <c r="K1432" s="4">
        <v>2536</v>
      </c>
      <c r="L1432" s="13">
        <f>Table1[[#This Row],[rating_count]]*Table1[[#This Row],[actual_price]]</f>
        <v>76077464</v>
      </c>
      <c r="M1432" t="s">
        <v>12675</v>
      </c>
      <c r="N1432" t="s">
        <v>12676</v>
      </c>
      <c r="O1432" t="s">
        <v>12677</v>
      </c>
      <c r="P1432" t="s">
        <v>12678</v>
      </c>
      <c r="Q1432">
        <f t="shared" si="44"/>
        <v>8</v>
      </c>
      <c r="R1432" t="s">
        <v>12679</v>
      </c>
      <c r="S1432" t="s">
        <v>12680</v>
      </c>
    </row>
    <row r="1433" spans="1:19">
      <c r="A1433" t="s">
        <v>12683</v>
      </c>
      <c r="B1433" t="s">
        <v>12684</v>
      </c>
      <c r="C1433" t="str">
        <f>TRIM(LEFT(B1433, FIND(" ",B1433, FIND(" ",B1433, FIND(" ",B1433)+1)+1)))</f>
        <v>Havells Ventil Air</v>
      </c>
      <c r="D1433" t="s">
        <v>9591</v>
      </c>
      <c r="E1433" s="6" t="str">
        <f t="shared" si="45"/>
        <v>Home&amp;Kitchen</v>
      </c>
      <c r="F1433" s="2">
        <v>1999</v>
      </c>
      <c r="G1433" s="4">
        <v>2360</v>
      </c>
      <c r="H1433" s="4" t="str">
        <f>IF(Table1[[#This Row],[actual_price]]&lt;200, "&lt;₹200", IF(Table1[[#This Row],[actual_price]]&lt;=500, "₹200–₹500", "&gt;₹500"))</f>
        <v>&gt;₹500</v>
      </c>
      <c r="I1433" s="1">
        <v>0.15</v>
      </c>
      <c r="J1433">
        <v>4.2</v>
      </c>
      <c r="K1433" s="4">
        <v>7801</v>
      </c>
      <c r="L1433" s="13">
        <f>Table1[[#This Row],[rating_count]]*Table1[[#This Row],[actual_price]]</f>
        <v>18410360</v>
      </c>
      <c r="M1433" t="s">
        <v>12685</v>
      </c>
      <c r="N1433" t="s">
        <v>12686</v>
      </c>
      <c r="O1433" t="s">
        <v>12687</v>
      </c>
      <c r="P1433" t="s">
        <v>12688</v>
      </c>
      <c r="Q1433">
        <f t="shared" si="44"/>
        <v>8</v>
      </c>
      <c r="R1433" t="s">
        <v>12689</v>
      </c>
      <c r="S1433" t="s">
        <v>12690</v>
      </c>
    </row>
    <row r="1434" spans="1:19">
      <c r="A1434" t="s">
        <v>12693</v>
      </c>
      <c r="B1434" t="s">
        <v>12694</v>
      </c>
      <c r="C1434" t="str">
        <f>TRIM(LEFT(B1434, FIND(" ",B1434, FIND(" ",B1434, FIND(" ",B1434)+1)+1)))</f>
        <v>AGARO Royal Stand</v>
      </c>
      <c r="D1434" t="s">
        <v>12695</v>
      </c>
      <c r="E1434" s="6" t="str">
        <f t="shared" si="45"/>
        <v>Home&amp;Kitchen</v>
      </c>
      <c r="F1434" s="2">
        <v>5999</v>
      </c>
      <c r="G1434" s="4">
        <v>11495</v>
      </c>
      <c r="H1434" s="4" t="str">
        <f>IF(Table1[[#This Row],[actual_price]]&lt;200, "&lt;₹200", IF(Table1[[#This Row],[actual_price]]&lt;=500, "₹200–₹500", "&gt;₹500"))</f>
        <v>&gt;₹500</v>
      </c>
      <c r="I1434" s="1">
        <v>0.48</v>
      </c>
      <c r="J1434">
        <v>4.3</v>
      </c>
      <c r="K1434" s="4">
        <v>534</v>
      </c>
      <c r="L1434" s="13">
        <f>Table1[[#This Row],[rating_count]]*Table1[[#This Row],[actual_price]]</f>
        <v>6138330</v>
      </c>
      <c r="M1434" t="s">
        <v>12696</v>
      </c>
      <c r="N1434" t="s">
        <v>12697</v>
      </c>
      <c r="O1434" t="s">
        <v>12698</v>
      </c>
      <c r="P1434" t="s">
        <v>12699</v>
      </c>
      <c r="Q1434">
        <f t="shared" si="44"/>
        <v>8</v>
      </c>
      <c r="R1434" t="s">
        <v>12700</v>
      </c>
      <c r="S1434" t="s">
        <v>12701</v>
      </c>
    </row>
    <row r="1435" spans="1:19">
      <c r="A1435" t="s">
        <v>12704</v>
      </c>
      <c r="B1435" t="s">
        <v>12705</v>
      </c>
      <c r="C1435" t="str">
        <f>TRIM(LEFT(B1435, FIND(" ",B1435, FIND(" ",B1435, FIND(" ",B1435)+1)+1)))</f>
        <v>Crompton Highspeed Markle</v>
      </c>
      <c r="D1435" t="s">
        <v>9295</v>
      </c>
      <c r="E1435" s="6" t="str">
        <f t="shared" si="45"/>
        <v>Home&amp;Kitchen</v>
      </c>
      <c r="F1435" s="2">
        <v>2599</v>
      </c>
      <c r="G1435" s="4">
        <v>4780</v>
      </c>
      <c r="H1435" s="4" t="str">
        <f>IF(Table1[[#This Row],[actual_price]]&lt;200, "&lt;₹200", IF(Table1[[#This Row],[actual_price]]&lt;=500, "₹200–₹500", "&gt;₹500"))</f>
        <v>&gt;₹500</v>
      </c>
      <c r="I1435" s="1">
        <v>0.46</v>
      </c>
      <c r="J1435">
        <v>3.9</v>
      </c>
      <c r="K1435" s="4">
        <v>898</v>
      </c>
      <c r="L1435" s="13">
        <f>Table1[[#This Row],[rating_count]]*Table1[[#This Row],[actual_price]]</f>
        <v>4292440</v>
      </c>
      <c r="M1435" t="s">
        <v>12706</v>
      </c>
      <c r="N1435" t="s">
        <v>12707</v>
      </c>
      <c r="O1435" t="s">
        <v>12708</v>
      </c>
      <c r="P1435" t="s">
        <v>12709</v>
      </c>
      <c r="Q1435">
        <f t="shared" si="44"/>
        <v>8</v>
      </c>
      <c r="R1435" t="s">
        <v>12710</v>
      </c>
      <c r="S1435" t="s">
        <v>12711</v>
      </c>
    </row>
    <row r="1436" spans="1:19">
      <c r="A1436" t="s">
        <v>12714</v>
      </c>
      <c r="B1436" t="s">
        <v>12715</v>
      </c>
      <c r="C1436" t="str">
        <f>TRIM(LEFT(B1436, FIND(" ",B1436, FIND(" ",B1436, FIND(" ",B1436)+1)+1)))</f>
        <v>Lifelong LLWM105 750-Watt</v>
      </c>
      <c r="D1436" t="s">
        <v>11990</v>
      </c>
      <c r="E1436" s="6" t="str">
        <f t="shared" si="45"/>
        <v>Home&amp;Kitchen</v>
      </c>
      <c r="F1436" s="2">
        <v>1199</v>
      </c>
      <c r="G1436" s="4">
        <v>2400</v>
      </c>
      <c r="H1436" s="4" t="str">
        <f>IF(Table1[[#This Row],[actual_price]]&lt;200, "&lt;₹200", IF(Table1[[#This Row],[actual_price]]&lt;=500, "₹200–₹500", "&gt;₹500"))</f>
        <v>&gt;₹500</v>
      </c>
      <c r="I1436" s="1">
        <v>0.5</v>
      </c>
      <c r="J1436">
        <v>3.9</v>
      </c>
      <c r="K1436" s="4">
        <v>1202</v>
      </c>
      <c r="L1436" s="13">
        <f>Table1[[#This Row],[rating_count]]*Table1[[#This Row],[actual_price]]</f>
        <v>2884800</v>
      </c>
      <c r="M1436" t="s">
        <v>12716</v>
      </c>
      <c r="N1436" t="s">
        <v>12717</v>
      </c>
      <c r="O1436" t="s">
        <v>12718</v>
      </c>
      <c r="P1436" t="s">
        <v>12719</v>
      </c>
      <c r="Q1436">
        <f t="shared" si="44"/>
        <v>8</v>
      </c>
      <c r="R1436" t="s">
        <v>12720</v>
      </c>
      <c r="S1436" t="s">
        <v>12721</v>
      </c>
    </row>
    <row r="1437" spans="1:19">
      <c r="A1437" t="s">
        <v>12724</v>
      </c>
      <c r="B1437" t="s">
        <v>12725</v>
      </c>
      <c r="C1437" t="str">
        <f>TRIM(LEFT(B1437, FIND(" ",B1437, FIND(" ",B1437, FIND(" ",B1437)+1)+1)))</f>
        <v>Kuber Industries Waterproof</v>
      </c>
      <c r="D1437" t="s">
        <v>8886</v>
      </c>
      <c r="E1437" s="6" t="str">
        <f t="shared" si="45"/>
        <v>Home&amp;Kitchen</v>
      </c>
      <c r="F1437">
        <v>219</v>
      </c>
      <c r="G1437" s="4">
        <v>249</v>
      </c>
      <c r="H1437" s="4" t="str">
        <f>IF(Table1[[#This Row],[actual_price]]&lt;200, "&lt;₹200", IF(Table1[[#This Row],[actual_price]]&lt;=500, "₹200–₹500", "&gt;₹500"))</f>
        <v>₹200–₹500</v>
      </c>
      <c r="I1437" s="1">
        <v>0.12</v>
      </c>
      <c r="J1437">
        <v>4</v>
      </c>
      <c r="K1437" s="4">
        <v>1108</v>
      </c>
      <c r="L1437" s="13">
        <f>Table1[[#This Row],[rating_count]]*Table1[[#This Row],[actual_price]]</f>
        <v>275892</v>
      </c>
      <c r="M1437" t="s">
        <v>12726</v>
      </c>
      <c r="N1437" t="s">
        <v>12727</v>
      </c>
      <c r="O1437" t="s">
        <v>12728</v>
      </c>
      <c r="P1437" t="s">
        <v>12729</v>
      </c>
      <c r="Q1437">
        <f t="shared" si="44"/>
        <v>8</v>
      </c>
      <c r="R1437" t="s">
        <v>12730</v>
      </c>
      <c r="S1437" t="s">
        <v>12731</v>
      </c>
    </row>
    <row r="1438" spans="1:19">
      <c r="A1438" t="s">
        <v>12734</v>
      </c>
      <c r="B1438" t="s">
        <v>12735</v>
      </c>
      <c r="C1438" t="str">
        <f>TRIM(LEFT(B1438, FIND(" ",B1438, FIND(" ",B1438, FIND(" ",B1438)+1)+1)))</f>
        <v>Portable, Handy Compact</v>
      </c>
      <c r="D1438" t="s">
        <v>8563</v>
      </c>
      <c r="E1438" s="6" t="str">
        <f t="shared" si="45"/>
        <v>Home&amp;Kitchen</v>
      </c>
      <c r="F1438">
        <v>799</v>
      </c>
      <c r="G1438" s="4">
        <v>1199</v>
      </c>
      <c r="H1438" s="4" t="str">
        <f>IF(Table1[[#This Row],[actual_price]]&lt;200, "&lt;₹200", IF(Table1[[#This Row],[actual_price]]&lt;=500, "₹200–₹500", "&gt;₹500"))</f>
        <v>&gt;₹500</v>
      </c>
      <c r="I1438" s="1">
        <v>0.33</v>
      </c>
      <c r="J1438">
        <v>4.4000000000000004</v>
      </c>
      <c r="K1438" s="4">
        <v>17</v>
      </c>
      <c r="L1438" s="13">
        <f>Table1[[#This Row],[rating_count]]*Table1[[#This Row],[actual_price]]</f>
        <v>20383</v>
      </c>
      <c r="M1438" t="s">
        <v>9142</v>
      </c>
      <c r="N1438" t="s">
        <v>12736</v>
      </c>
      <c r="O1438" t="s">
        <v>12737</v>
      </c>
      <c r="P1438" t="s">
        <v>12738</v>
      </c>
      <c r="Q1438">
        <f t="shared" si="44"/>
        <v>8</v>
      </c>
      <c r="R1438" t="s">
        <v>12739</v>
      </c>
      <c r="S1438" t="s">
        <v>12740</v>
      </c>
    </row>
    <row r="1439" spans="1:19">
      <c r="A1439" t="s">
        <v>12742</v>
      </c>
      <c r="B1439" t="s">
        <v>12743</v>
      </c>
      <c r="C1439" t="str">
        <f>TRIM(LEFT(B1439, FIND(" ",B1439, FIND(" ",B1439, FIND(" ",B1439)+1)+1)))</f>
        <v>Karcher WD3 EU</v>
      </c>
      <c r="D1439" t="s">
        <v>9944</v>
      </c>
      <c r="E1439" s="6" t="str">
        <f t="shared" si="45"/>
        <v>Home&amp;Kitchen</v>
      </c>
      <c r="F1439" s="2">
        <v>6199</v>
      </c>
      <c r="G1439" s="4">
        <v>10999</v>
      </c>
      <c r="H1439" s="4" t="str">
        <f>IF(Table1[[#This Row],[actual_price]]&lt;200, "&lt;₹200", IF(Table1[[#This Row],[actual_price]]&lt;=500, "₹200–₹500", "&gt;₹500"))</f>
        <v>&gt;₹500</v>
      </c>
      <c r="I1439" s="1">
        <v>0.44</v>
      </c>
      <c r="J1439">
        <v>4.2</v>
      </c>
      <c r="K1439" s="4">
        <v>10429</v>
      </c>
      <c r="L1439" s="13">
        <f>Table1[[#This Row],[rating_count]]*Table1[[#This Row],[actual_price]]</f>
        <v>114708571</v>
      </c>
      <c r="M1439" t="s">
        <v>12744</v>
      </c>
      <c r="N1439" t="s">
        <v>12745</v>
      </c>
      <c r="O1439" t="s">
        <v>12746</v>
      </c>
      <c r="P1439" t="s">
        <v>12747</v>
      </c>
      <c r="Q1439">
        <f t="shared" si="44"/>
        <v>8</v>
      </c>
      <c r="R1439" t="s">
        <v>12748</v>
      </c>
      <c r="S1439" t="s">
        <v>12749</v>
      </c>
    </row>
    <row r="1440" spans="1:19">
      <c r="A1440" t="s">
        <v>12752</v>
      </c>
      <c r="B1440" t="s">
        <v>12753</v>
      </c>
      <c r="C1440" t="str">
        <f>TRIM(LEFT(B1440, FIND(" ",B1440, FIND(" ",B1440, FIND(" ",B1440)+1)+1)))</f>
        <v>INALSA Air Fryer</v>
      </c>
      <c r="D1440" t="s">
        <v>8875</v>
      </c>
      <c r="E1440" s="6" t="str">
        <f t="shared" si="45"/>
        <v>Home&amp;Kitchen</v>
      </c>
      <c r="F1440" s="2">
        <v>6790</v>
      </c>
      <c r="G1440" s="4">
        <v>10995</v>
      </c>
      <c r="H1440" s="4" t="str">
        <f>IF(Table1[[#This Row],[actual_price]]&lt;200, "&lt;₹200", IF(Table1[[#This Row],[actual_price]]&lt;=500, "₹200–₹500", "&gt;₹500"))</f>
        <v>&gt;₹500</v>
      </c>
      <c r="I1440" s="1">
        <v>0.38</v>
      </c>
      <c r="J1440">
        <v>4.5</v>
      </c>
      <c r="K1440" s="4">
        <v>3192</v>
      </c>
      <c r="L1440" s="13">
        <f>Table1[[#This Row],[rating_count]]*Table1[[#This Row],[actual_price]]</f>
        <v>35096040</v>
      </c>
      <c r="M1440" t="s">
        <v>12754</v>
      </c>
      <c r="N1440" t="s">
        <v>12755</v>
      </c>
      <c r="O1440" t="s">
        <v>12756</v>
      </c>
      <c r="P1440" t="s">
        <v>12757</v>
      </c>
      <c r="Q1440">
        <f t="shared" si="44"/>
        <v>8</v>
      </c>
      <c r="R1440" t="s">
        <v>12758</v>
      </c>
      <c r="S1440" t="s">
        <v>12759</v>
      </c>
    </row>
    <row r="1441" spans="1:19">
      <c r="A1441" t="s">
        <v>12762</v>
      </c>
      <c r="B1441" t="s">
        <v>12763</v>
      </c>
      <c r="C1441" t="str">
        <f>TRIM(LEFT(B1441, FIND(" ",B1441, FIND(" ",B1441, FIND(" ",B1441)+1)+1)))</f>
        <v>AmazonBasics High Speed</v>
      </c>
      <c r="D1441" t="s">
        <v>12764</v>
      </c>
      <c r="E1441" s="6" t="str">
        <f t="shared" si="45"/>
        <v>Home&amp;Kitchen</v>
      </c>
      <c r="F1441" s="3">
        <v>1982.84</v>
      </c>
      <c r="G1441" s="4">
        <v>3300</v>
      </c>
      <c r="H1441" s="4" t="str">
        <f>IF(Table1[[#This Row],[actual_price]]&lt;200, "&lt;₹200", IF(Table1[[#This Row],[actual_price]]&lt;=500, "₹200–₹500", "&gt;₹500"))</f>
        <v>&gt;₹500</v>
      </c>
      <c r="I1441" s="1">
        <v>0.4</v>
      </c>
      <c r="J1441">
        <v>4.0999999999999996</v>
      </c>
      <c r="K1441" s="4">
        <v>5873</v>
      </c>
      <c r="L1441" s="13">
        <f>Table1[[#This Row],[rating_count]]*Table1[[#This Row],[actual_price]]</f>
        <v>19380900</v>
      </c>
      <c r="M1441" t="s">
        <v>12765</v>
      </c>
      <c r="N1441" t="s">
        <v>12766</v>
      </c>
      <c r="O1441" t="s">
        <v>12767</v>
      </c>
      <c r="P1441" t="s">
        <v>12768</v>
      </c>
      <c r="Q1441">
        <f t="shared" si="44"/>
        <v>8</v>
      </c>
      <c r="R1441" t="s">
        <v>12769</v>
      </c>
      <c r="S1441" t="s">
        <v>12770</v>
      </c>
    </row>
    <row r="1442" spans="1:19">
      <c r="A1442" t="s">
        <v>12773</v>
      </c>
      <c r="B1442" t="s">
        <v>12774</v>
      </c>
      <c r="C1442" t="str">
        <f>TRIM(LEFT(B1442, FIND(" ",B1442, FIND(" ",B1442, FIND(" ",B1442)+1)+1)))</f>
        <v>Eco Crystal J</v>
      </c>
      <c r="D1442" t="s">
        <v>9633</v>
      </c>
      <c r="E1442" s="6" t="str">
        <f t="shared" si="45"/>
        <v>Home&amp;Kitchen</v>
      </c>
      <c r="F1442">
        <v>199</v>
      </c>
      <c r="G1442" s="4">
        <v>400</v>
      </c>
      <c r="H1442" s="4" t="str">
        <f>IF(Table1[[#This Row],[actual_price]]&lt;200, "&lt;₹200", IF(Table1[[#This Row],[actual_price]]&lt;=500, "₹200–₹500", "&gt;₹500"))</f>
        <v>₹200–₹500</v>
      </c>
      <c r="I1442" s="1">
        <v>0.5</v>
      </c>
      <c r="J1442">
        <v>4.0999999999999996</v>
      </c>
      <c r="K1442" s="4">
        <v>1379</v>
      </c>
      <c r="L1442" s="13">
        <f>Table1[[#This Row],[rating_count]]*Table1[[#This Row],[actual_price]]</f>
        <v>551600</v>
      </c>
      <c r="M1442" t="s">
        <v>12775</v>
      </c>
      <c r="N1442" t="s">
        <v>12776</v>
      </c>
      <c r="O1442" t="s">
        <v>12777</v>
      </c>
      <c r="P1442" t="s">
        <v>12778</v>
      </c>
      <c r="Q1442">
        <f t="shared" si="44"/>
        <v>8</v>
      </c>
      <c r="R1442" t="s">
        <v>12779</v>
      </c>
      <c r="S1442" t="s">
        <v>12780</v>
      </c>
    </row>
    <row r="1443" spans="1:19">
      <c r="A1443" t="s">
        <v>12783</v>
      </c>
      <c r="B1443" t="s">
        <v>12784</v>
      </c>
      <c r="C1443" t="str">
        <f>TRIM(LEFT(B1443, FIND(" ",B1443, FIND(" ",B1443, FIND(" ",B1443)+1)+1)))</f>
        <v>Borosil Rio 1.5</v>
      </c>
      <c r="D1443" t="s">
        <v>8541</v>
      </c>
      <c r="E1443" s="6" t="str">
        <f t="shared" si="45"/>
        <v>Home&amp;Kitchen</v>
      </c>
      <c r="F1443" s="2">
        <v>1180</v>
      </c>
      <c r="G1443" s="4">
        <v>1440</v>
      </c>
      <c r="H1443" s="4" t="str">
        <f>IF(Table1[[#This Row],[actual_price]]&lt;200, "&lt;₹200", IF(Table1[[#This Row],[actual_price]]&lt;=500, "₹200–₹500", "&gt;₹500"))</f>
        <v>&gt;₹500</v>
      </c>
      <c r="I1443" s="1">
        <v>0.18</v>
      </c>
      <c r="J1443">
        <v>4.2</v>
      </c>
      <c r="K1443" s="4">
        <v>1527</v>
      </c>
      <c r="L1443" s="13">
        <f>Table1[[#This Row],[rating_count]]*Table1[[#This Row],[actual_price]]</f>
        <v>2198880</v>
      </c>
      <c r="M1443" t="s">
        <v>12785</v>
      </c>
      <c r="N1443" t="s">
        <v>12786</v>
      </c>
      <c r="O1443" t="s">
        <v>12787</v>
      </c>
      <c r="P1443" t="s">
        <v>12788</v>
      </c>
      <c r="Q1443">
        <f t="shared" si="44"/>
        <v>8</v>
      </c>
      <c r="R1443" t="s">
        <v>12789</v>
      </c>
      <c r="S1443" t="s">
        <v>12790</v>
      </c>
    </row>
    <row r="1444" spans="1:19">
      <c r="A1444" t="s">
        <v>12793</v>
      </c>
      <c r="B1444" t="s">
        <v>12794</v>
      </c>
      <c r="C1444" t="str">
        <f>TRIM(LEFT(B1444, FIND(" ",B1444, FIND(" ",B1444, FIND(" ",B1444)+1)+1)))</f>
        <v>Havells Ambrose 1200mm</v>
      </c>
      <c r="D1444" t="s">
        <v>9295</v>
      </c>
      <c r="E1444" s="6" t="str">
        <f t="shared" si="45"/>
        <v>Home&amp;Kitchen</v>
      </c>
      <c r="F1444" s="2">
        <v>2199</v>
      </c>
      <c r="G1444" s="4">
        <v>3045</v>
      </c>
      <c r="H1444" s="4" t="str">
        <f>IF(Table1[[#This Row],[actual_price]]&lt;200, "&lt;₹200", IF(Table1[[#This Row],[actual_price]]&lt;=500, "₹200–₹500", "&gt;₹500"))</f>
        <v>&gt;₹500</v>
      </c>
      <c r="I1444" s="1">
        <v>0.28000000000000003</v>
      </c>
      <c r="J1444">
        <v>4.2</v>
      </c>
      <c r="K1444" s="4">
        <v>2686</v>
      </c>
      <c r="L1444" s="13">
        <f>Table1[[#This Row],[rating_count]]*Table1[[#This Row],[actual_price]]</f>
        <v>8178870</v>
      </c>
      <c r="M1444" t="s">
        <v>12795</v>
      </c>
      <c r="N1444" t="s">
        <v>12796</v>
      </c>
      <c r="O1444" t="s">
        <v>12797</v>
      </c>
      <c r="P1444" t="s">
        <v>12798</v>
      </c>
      <c r="Q1444">
        <f t="shared" si="44"/>
        <v>8</v>
      </c>
      <c r="R1444" t="s">
        <v>12799</v>
      </c>
      <c r="S1444" t="s">
        <v>12800</v>
      </c>
    </row>
    <row r="1445" spans="1:19">
      <c r="A1445" t="s">
        <v>12803</v>
      </c>
      <c r="B1445" t="s">
        <v>12804</v>
      </c>
      <c r="C1445" t="str">
        <f>TRIM(LEFT(B1445, FIND(" ",B1445, FIND(" ",B1445, FIND(" ",B1445)+1)+1)))</f>
        <v>PHILIPS Drip Coffee</v>
      </c>
      <c r="D1445" t="s">
        <v>9612</v>
      </c>
      <c r="E1445" s="6" t="str">
        <f t="shared" si="45"/>
        <v>Home&amp;Kitchen</v>
      </c>
      <c r="F1445" s="2">
        <v>2999</v>
      </c>
      <c r="G1445" s="4">
        <v>3595</v>
      </c>
      <c r="H1445" s="4" t="str">
        <f>IF(Table1[[#This Row],[actual_price]]&lt;200, "&lt;₹200", IF(Table1[[#This Row],[actual_price]]&lt;=500, "₹200–₹500", "&gt;₹500"))</f>
        <v>&gt;₹500</v>
      </c>
      <c r="I1445" s="1">
        <v>0.17</v>
      </c>
      <c r="J1445">
        <v>4</v>
      </c>
      <c r="K1445" s="4">
        <v>178</v>
      </c>
      <c r="L1445" s="13">
        <f>Table1[[#This Row],[rating_count]]*Table1[[#This Row],[actual_price]]</f>
        <v>639910</v>
      </c>
      <c r="M1445" t="s">
        <v>12805</v>
      </c>
      <c r="N1445" t="s">
        <v>12806</v>
      </c>
      <c r="O1445" t="s">
        <v>12807</v>
      </c>
      <c r="P1445" t="s">
        <v>12808</v>
      </c>
      <c r="Q1445">
        <f t="shared" si="44"/>
        <v>8</v>
      </c>
      <c r="R1445" t="s">
        <v>12809</v>
      </c>
      <c r="S1445" t="s">
        <v>12810</v>
      </c>
    </row>
    <row r="1446" spans="1:19">
      <c r="A1446" t="s">
        <v>12813</v>
      </c>
      <c r="B1446" t="s">
        <v>12814</v>
      </c>
      <c r="C1446" t="str">
        <f>TRIM(LEFT(B1446, FIND(" ",B1446, FIND(" ",B1446, FIND(" ",B1446)+1)+1)))</f>
        <v>Eureka Forbes Euroclean</v>
      </c>
      <c r="D1446" t="s">
        <v>12815</v>
      </c>
      <c r="E1446" s="6" t="str">
        <f t="shared" si="45"/>
        <v>Home&amp;Kitchen</v>
      </c>
      <c r="F1446">
        <v>253</v>
      </c>
      <c r="G1446" s="4">
        <v>500</v>
      </c>
      <c r="H1446" s="4" t="str">
        <f>IF(Table1[[#This Row],[actual_price]]&lt;200, "&lt;₹200", IF(Table1[[#This Row],[actual_price]]&lt;=500, "₹200–₹500", "&gt;₹500"))</f>
        <v>₹200–₹500</v>
      </c>
      <c r="I1446" s="1">
        <v>0.49</v>
      </c>
      <c r="J1446">
        <v>4.3</v>
      </c>
      <c r="K1446" s="4">
        <v>2664</v>
      </c>
      <c r="L1446" s="13">
        <f>Table1[[#This Row],[rating_count]]*Table1[[#This Row],[actual_price]]</f>
        <v>1332000</v>
      </c>
      <c r="M1446" t="s">
        <v>12816</v>
      </c>
      <c r="N1446" t="s">
        <v>12817</v>
      </c>
      <c r="O1446" t="s">
        <v>12818</v>
      </c>
      <c r="P1446" t="s">
        <v>12819</v>
      </c>
      <c r="Q1446">
        <f t="shared" si="44"/>
        <v>8</v>
      </c>
      <c r="R1446" t="s">
        <v>12820</v>
      </c>
      <c r="S1446" t="s">
        <v>12821</v>
      </c>
    </row>
    <row r="1447" spans="1:19">
      <c r="A1447" t="s">
        <v>12824</v>
      </c>
      <c r="B1447" t="s">
        <v>12825</v>
      </c>
      <c r="C1447" t="str">
        <f>TRIM(LEFT(B1447, FIND(" ",B1447, FIND(" ",B1447, FIND(" ",B1447)+1)+1)))</f>
        <v>Larrito wooden Cool</v>
      </c>
      <c r="D1447" t="s">
        <v>11105</v>
      </c>
      <c r="E1447" s="6" t="str">
        <f t="shared" si="45"/>
        <v>Home&amp;Kitchen</v>
      </c>
      <c r="F1447">
        <v>499</v>
      </c>
      <c r="G1447" s="4">
        <v>799</v>
      </c>
      <c r="H1447" s="4" t="str">
        <f>IF(Table1[[#This Row],[actual_price]]&lt;200, "&lt;₹200", IF(Table1[[#This Row],[actual_price]]&lt;=500, "₹200–₹500", "&gt;₹500"))</f>
        <v>&gt;₹500</v>
      </c>
      <c r="I1447" s="1">
        <v>0.38</v>
      </c>
      <c r="J1447">
        <v>3.6</v>
      </c>
      <c r="K1447" s="4">
        <v>212</v>
      </c>
      <c r="L1447" s="13">
        <f>Table1[[#This Row],[rating_count]]*Table1[[#This Row],[actual_price]]</f>
        <v>169388</v>
      </c>
      <c r="M1447" t="s">
        <v>12826</v>
      </c>
      <c r="N1447" t="s">
        <v>12827</v>
      </c>
      <c r="O1447" t="s">
        <v>12828</v>
      </c>
      <c r="P1447" t="s">
        <v>12829</v>
      </c>
      <c r="Q1447">
        <f t="shared" si="44"/>
        <v>8</v>
      </c>
      <c r="R1447" t="s">
        <v>12830</v>
      </c>
      <c r="S1447" t="s">
        <v>12831</v>
      </c>
    </row>
    <row r="1448" spans="1:19">
      <c r="A1448" t="s">
        <v>12834</v>
      </c>
      <c r="B1448" t="s">
        <v>12835</v>
      </c>
      <c r="C1448" t="str">
        <f>TRIM(LEFT(B1448, FIND(" ",B1448, FIND(" ",B1448, FIND(" ",B1448)+1)+1)))</f>
        <v>Hilton Quartz Heater</v>
      </c>
      <c r="D1448" t="s">
        <v>8552</v>
      </c>
      <c r="E1448" s="6" t="str">
        <f t="shared" si="45"/>
        <v>Home&amp;Kitchen</v>
      </c>
      <c r="F1448" s="2">
        <v>1149</v>
      </c>
      <c r="G1448" s="4">
        <v>1899</v>
      </c>
      <c r="H1448" s="4" t="str">
        <f>IF(Table1[[#This Row],[actual_price]]&lt;200, "&lt;₹200", IF(Table1[[#This Row],[actual_price]]&lt;=500, "₹200–₹500", "&gt;₹500"))</f>
        <v>&gt;₹500</v>
      </c>
      <c r="I1448" s="1">
        <v>0.39</v>
      </c>
      <c r="J1448">
        <v>3.5</v>
      </c>
      <c r="K1448" s="4">
        <v>24</v>
      </c>
      <c r="L1448" s="13">
        <f>Table1[[#This Row],[rating_count]]*Table1[[#This Row],[actual_price]]</f>
        <v>45576</v>
      </c>
      <c r="M1448" t="s">
        <v>12836</v>
      </c>
      <c r="N1448" t="s">
        <v>12837</v>
      </c>
      <c r="O1448" t="s">
        <v>12838</v>
      </c>
      <c r="P1448" t="s">
        <v>12839</v>
      </c>
      <c r="Q1448">
        <f t="shared" si="44"/>
        <v>8</v>
      </c>
      <c r="R1448" t="s">
        <v>12840</v>
      </c>
      <c r="S1448" t="s">
        <v>12841</v>
      </c>
    </row>
    <row r="1449" spans="1:19">
      <c r="A1449" t="s">
        <v>12844</v>
      </c>
      <c r="B1449" t="s">
        <v>12845</v>
      </c>
      <c r="C1449" t="str">
        <f>TRIM(LEFT(B1449, FIND(" ",B1449, FIND(" ",B1449, FIND(" ",B1449)+1)+1)))</f>
        <v>Syska SDI-07 1000</v>
      </c>
      <c r="D1449" t="s">
        <v>8699</v>
      </c>
      <c r="E1449" s="6" t="str">
        <f t="shared" si="45"/>
        <v>Home&amp;Kitchen</v>
      </c>
      <c r="F1449">
        <v>457</v>
      </c>
      <c r="G1449" s="4">
        <v>799</v>
      </c>
      <c r="H1449" s="4" t="str">
        <f>IF(Table1[[#This Row],[actual_price]]&lt;200, "&lt;₹200", IF(Table1[[#This Row],[actual_price]]&lt;=500, "₹200–₹500", "&gt;₹500"))</f>
        <v>&gt;₹500</v>
      </c>
      <c r="I1449" s="1">
        <v>0.43</v>
      </c>
      <c r="J1449">
        <v>4.3</v>
      </c>
      <c r="K1449" s="4">
        <v>1868</v>
      </c>
      <c r="L1449" s="13">
        <f>Table1[[#This Row],[rating_count]]*Table1[[#This Row],[actual_price]]</f>
        <v>1492532</v>
      </c>
      <c r="M1449" t="s">
        <v>12846</v>
      </c>
      <c r="N1449" t="s">
        <v>12847</v>
      </c>
      <c r="O1449" t="s">
        <v>12848</v>
      </c>
      <c r="P1449" t="s">
        <v>12849</v>
      </c>
      <c r="Q1449">
        <f t="shared" si="44"/>
        <v>8</v>
      </c>
      <c r="R1449" t="s">
        <v>12850</v>
      </c>
      <c r="S1449" t="s">
        <v>12851</v>
      </c>
    </row>
    <row r="1450" spans="1:19">
      <c r="A1450" t="s">
        <v>12854</v>
      </c>
      <c r="B1450" t="s">
        <v>12855</v>
      </c>
      <c r="C1450" t="str">
        <f>TRIM(LEFT(B1450, FIND(" ",B1450, FIND(" ",B1450, FIND(" ",B1450)+1)+1)))</f>
        <v>IKEA Milk Frother</v>
      </c>
      <c r="D1450" t="s">
        <v>11064</v>
      </c>
      <c r="E1450" s="6" t="str">
        <f t="shared" si="45"/>
        <v>Home&amp;Kitchen</v>
      </c>
      <c r="F1450">
        <v>229</v>
      </c>
      <c r="G1450" s="4">
        <v>399</v>
      </c>
      <c r="H1450" s="4" t="str">
        <f>IF(Table1[[#This Row],[actual_price]]&lt;200, "&lt;₹200", IF(Table1[[#This Row],[actual_price]]&lt;=500, "₹200–₹500", "&gt;₹500"))</f>
        <v>₹200–₹500</v>
      </c>
      <c r="I1450" s="1">
        <v>0.43</v>
      </c>
      <c r="J1450">
        <v>3.6</v>
      </c>
      <c r="K1450" s="4">
        <v>451</v>
      </c>
      <c r="L1450" s="13">
        <f>Table1[[#This Row],[rating_count]]*Table1[[#This Row],[actual_price]]</f>
        <v>179949</v>
      </c>
      <c r="M1450" t="s">
        <v>12856</v>
      </c>
      <c r="N1450" t="s">
        <v>12857</v>
      </c>
      <c r="O1450" t="s">
        <v>12858</v>
      </c>
      <c r="P1450" t="s">
        <v>12859</v>
      </c>
      <c r="Q1450">
        <f t="shared" si="44"/>
        <v>8</v>
      </c>
      <c r="R1450" t="s">
        <v>12860</v>
      </c>
      <c r="S1450" t="s">
        <v>12861</v>
      </c>
    </row>
    <row r="1451" spans="1:19">
      <c r="A1451" t="s">
        <v>12864</v>
      </c>
      <c r="B1451" t="s">
        <v>12865</v>
      </c>
      <c r="C1451" t="str">
        <f>TRIM(LEFT(B1451, FIND(" ",B1451, FIND(" ",B1451, FIND(" ",B1451)+1)+1)))</f>
        <v>IONIX Tap filter</v>
      </c>
      <c r="D1451" t="s">
        <v>9633</v>
      </c>
      <c r="E1451" s="6" t="str">
        <f t="shared" si="45"/>
        <v>Home&amp;Kitchen</v>
      </c>
      <c r="F1451">
        <v>199</v>
      </c>
      <c r="G1451" s="4">
        <v>699</v>
      </c>
      <c r="H1451" s="4" t="str">
        <f>IF(Table1[[#This Row],[actual_price]]&lt;200, "&lt;₹200", IF(Table1[[#This Row],[actual_price]]&lt;=500, "₹200–₹500", "&gt;₹500"))</f>
        <v>&gt;₹500</v>
      </c>
      <c r="I1451" s="1">
        <v>0.72</v>
      </c>
      <c r="J1451">
        <v>2.9</v>
      </c>
      <c r="K1451" s="4">
        <v>159</v>
      </c>
      <c r="L1451" s="13">
        <f>Table1[[#This Row],[rating_count]]*Table1[[#This Row],[actual_price]]</f>
        <v>111141</v>
      </c>
      <c r="M1451" t="s">
        <v>12866</v>
      </c>
      <c r="N1451" t="s">
        <v>12867</v>
      </c>
      <c r="O1451" t="s">
        <v>12868</v>
      </c>
      <c r="P1451" t="s">
        <v>12869</v>
      </c>
      <c r="Q1451">
        <f t="shared" si="44"/>
        <v>8</v>
      </c>
      <c r="R1451" t="s">
        <v>12870</v>
      </c>
      <c r="S1451" t="s">
        <v>12871</v>
      </c>
    </row>
    <row r="1452" spans="1:19">
      <c r="A1452" t="s">
        <v>12874</v>
      </c>
      <c r="B1452" t="s">
        <v>12875</v>
      </c>
      <c r="C1452" t="str">
        <f>TRIM(LEFT(B1452, FIND(" ",B1452, FIND(" ",B1452, FIND(" ",B1452)+1)+1)))</f>
        <v>Kitchengenix's Mini Waffle</v>
      </c>
      <c r="D1452" t="s">
        <v>11990</v>
      </c>
      <c r="E1452" s="6" t="str">
        <f t="shared" si="45"/>
        <v>Home&amp;Kitchen</v>
      </c>
      <c r="F1452">
        <v>899</v>
      </c>
      <c r="G1452" s="4">
        <v>1999</v>
      </c>
      <c r="H1452" s="4" t="str">
        <f>IF(Table1[[#This Row],[actual_price]]&lt;200, "&lt;₹200", IF(Table1[[#This Row],[actual_price]]&lt;=500, "₹200–₹500", "&gt;₹500"))</f>
        <v>&gt;₹500</v>
      </c>
      <c r="I1452" s="1">
        <v>0.55000000000000004</v>
      </c>
      <c r="J1452">
        <v>4.2</v>
      </c>
      <c r="K1452" s="4">
        <v>39</v>
      </c>
      <c r="L1452" s="13">
        <f>Table1[[#This Row],[rating_count]]*Table1[[#This Row],[actual_price]]</f>
        <v>77961</v>
      </c>
      <c r="M1452" t="s">
        <v>12876</v>
      </c>
      <c r="N1452" t="s">
        <v>12877</v>
      </c>
      <c r="O1452" t="s">
        <v>12878</v>
      </c>
      <c r="P1452" t="s">
        <v>12879</v>
      </c>
      <c r="Q1452">
        <f t="shared" si="44"/>
        <v>8</v>
      </c>
      <c r="R1452" t="s">
        <v>12880</v>
      </c>
      <c r="S1452" t="s">
        <v>12881</v>
      </c>
    </row>
    <row r="1453" spans="1:19">
      <c r="A1453" t="s">
        <v>12884</v>
      </c>
      <c r="B1453" t="s">
        <v>12885</v>
      </c>
      <c r="C1453" t="str">
        <f>TRIM(LEFT(B1453, FIND(" ",B1453, FIND(" ",B1453, FIND(" ",B1453)+1)+1)))</f>
        <v>Bajaj HM-01 Powerful</v>
      </c>
      <c r="D1453" t="s">
        <v>10358</v>
      </c>
      <c r="E1453" s="6" t="str">
        <f t="shared" si="45"/>
        <v>Home&amp;Kitchen</v>
      </c>
      <c r="F1453" s="2">
        <v>1499</v>
      </c>
      <c r="G1453" s="4">
        <v>2199</v>
      </c>
      <c r="H1453" s="4" t="str">
        <f>IF(Table1[[#This Row],[actual_price]]&lt;200, "&lt;₹200", IF(Table1[[#This Row],[actual_price]]&lt;=500, "₹200–₹500", "&gt;₹500"))</f>
        <v>&gt;₹500</v>
      </c>
      <c r="I1453" s="1">
        <v>0.32</v>
      </c>
      <c r="J1453">
        <v>4.4000000000000004</v>
      </c>
      <c r="K1453" s="4">
        <v>6531</v>
      </c>
      <c r="L1453" s="13">
        <f>Table1[[#This Row],[rating_count]]*Table1[[#This Row],[actual_price]]</f>
        <v>14361669</v>
      </c>
      <c r="M1453" t="s">
        <v>12886</v>
      </c>
      <c r="N1453" t="s">
        <v>12887</v>
      </c>
      <c r="O1453" t="s">
        <v>12888</v>
      </c>
      <c r="P1453" t="s">
        <v>12889</v>
      </c>
      <c r="Q1453">
        <f t="shared" si="44"/>
        <v>8</v>
      </c>
      <c r="R1453" t="s">
        <v>12890</v>
      </c>
      <c r="S1453" t="s">
        <v>12891</v>
      </c>
    </row>
    <row r="1454" spans="1:19">
      <c r="A1454" t="s">
        <v>12894</v>
      </c>
      <c r="B1454" t="s">
        <v>12895</v>
      </c>
      <c r="C1454" t="str">
        <f>TRIM(LEFT(B1454, FIND(" ",B1454, FIND(" ",B1454, FIND(" ",B1454)+1)+1)))</f>
        <v>KNOWZA Electric Handheld</v>
      </c>
      <c r="D1454" t="s">
        <v>8688</v>
      </c>
      <c r="E1454" s="6" t="str">
        <f t="shared" si="45"/>
        <v>Home&amp;Kitchen</v>
      </c>
      <c r="F1454">
        <v>426</v>
      </c>
      <c r="G1454" s="4">
        <v>999</v>
      </c>
      <c r="H1454" s="4" t="str">
        <f>IF(Table1[[#This Row],[actual_price]]&lt;200, "&lt;₹200", IF(Table1[[#This Row],[actual_price]]&lt;=500, "₹200–₹500", "&gt;₹500"))</f>
        <v>&gt;₹500</v>
      </c>
      <c r="I1454" s="1">
        <v>0.56999999999999995</v>
      </c>
      <c r="J1454">
        <v>4.0999999999999996</v>
      </c>
      <c r="K1454" s="4">
        <v>222</v>
      </c>
      <c r="L1454" s="13">
        <f>Table1[[#This Row],[rating_count]]*Table1[[#This Row],[actual_price]]</f>
        <v>221778</v>
      </c>
      <c r="M1454" t="s">
        <v>12896</v>
      </c>
      <c r="N1454" t="s">
        <v>12897</v>
      </c>
      <c r="O1454" t="s">
        <v>12898</v>
      </c>
      <c r="P1454" t="s">
        <v>12899</v>
      </c>
      <c r="Q1454">
        <f t="shared" si="44"/>
        <v>8</v>
      </c>
      <c r="R1454" t="s">
        <v>12900</v>
      </c>
      <c r="S1454" t="s">
        <v>12901</v>
      </c>
    </row>
    <row r="1455" spans="1:19">
      <c r="A1455" t="s">
        <v>12904</v>
      </c>
      <c r="B1455" t="s">
        <v>12905</v>
      </c>
      <c r="C1455" t="str">
        <f>TRIM(LEFT(B1455, FIND(" ",B1455, FIND(" ",B1455, FIND(" ",B1455)+1)+1)))</f>
        <v>Usha Hc 812</v>
      </c>
      <c r="D1455" t="s">
        <v>8563</v>
      </c>
      <c r="E1455" s="6" t="str">
        <f t="shared" si="45"/>
        <v>Home&amp;Kitchen</v>
      </c>
      <c r="F1455" s="2">
        <v>2320</v>
      </c>
      <c r="G1455" s="4">
        <v>3290</v>
      </c>
      <c r="H1455" s="4" t="str">
        <f>IF(Table1[[#This Row],[actual_price]]&lt;200, "&lt;₹200", IF(Table1[[#This Row],[actual_price]]&lt;=500, "₹200–₹500", "&gt;₹500"))</f>
        <v>&gt;₹500</v>
      </c>
      <c r="I1455" s="1">
        <v>0.28999999999999998</v>
      </c>
      <c r="J1455">
        <v>3.8</v>
      </c>
      <c r="K1455" s="4">
        <v>195</v>
      </c>
      <c r="L1455" s="13">
        <f>Table1[[#This Row],[rating_count]]*Table1[[#This Row],[actual_price]]</f>
        <v>641550</v>
      </c>
      <c r="M1455" t="s">
        <v>12906</v>
      </c>
      <c r="N1455" t="s">
        <v>12907</v>
      </c>
      <c r="O1455" t="s">
        <v>12908</v>
      </c>
      <c r="P1455" t="s">
        <v>12909</v>
      </c>
      <c r="Q1455">
        <f t="shared" si="44"/>
        <v>8</v>
      </c>
      <c r="R1455" t="s">
        <v>12910</v>
      </c>
      <c r="S1455" t="s">
        <v>12911</v>
      </c>
    </row>
    <row r="1456" spans="1:19">
      <c r="A1456" t="s">
        <v>12914</v>
      </c>
      <c r="B1456" t="s">
        <v>12915</v>
      </c>
      <c r="C1456" t="str">
        <f>TRIM(LEFT(B1456, FIND(" ",B1456, FIND(" ",B1456, FIND(" ",B1456)+1)+1)))</f>
        <v>akiara - Makes</v>
      </c>
      <c r="D1456" t="s">
        <v>10266</v>
      </c>
      <c r="E1456" s="6" t="str">
        <f t="shared" si="45"/>
        <v>Home&amp;Kitchen</v>
      </c>
      <c r="F1456" s="2">
        <v>1563</v>
      </c>
      <c r="G1456" s="4">
        <v>3098</v>
      </c>
      <c r="H1456" s="4" t="str">
        <f>IF(Table1[[#This Row],[actual_price]]&lt;200, "&lt;₹200", IF(Table1[[#This Row],[actual_price]]&lt;=500, "₹200–₹500", "&gt;₹500"))</f>
        <v>&gt;₹500</v>
      </c>
      <c r="I1456" s="1">
        <v>0.5</v>
      </c>
      <c r="J1456">
        <v>3.5</v>
      </c>
      <c r="K1456" s="4">
        <v>2283</v>
      </c>
      <c r="L1456" s="13">
        <f>Table1[[#This Row],[rating_count]]*Table1[[#This Row],[actual_price]]</f>
        <v>7072734</v>
      </c>
      <c r="M1456" t="s">
        <v>12916</v>
      </c>
      <c r="N1456" t="s">
        <v>12917</v>
      </c>
      <c r="O1456" t="s">
        <v>12918</v>
      </c>
      <c r="P1456" t="s">
        <v>12919</v>
      </c>
      <c r="Q1456">
        <f t="shared" si="44"/>
        <v>8</v>
      </c>
      <c r="R1456" t="s">
        <v>12920</v>
      </c>
      <c r="S1456" t="s">
        <v>12921</v>
      </c>
    </row>
    <row r="1457" spans="1:19">
      <c r="A1457" t="s">
        <v>12924</v>
      </c>
      <c r="B1457" t="s">
        <v>12925</v>
      </c>
      <c r="C1457" t="str">
        <f>TRIM(LEFT(B1457, FIND(" ",B1457, FIND(" ",B1457, FIND(" ",B1457)+1)+1)))</f>
        <v>USHA 1212 PTC</v>
      </c>
      <c r="D1457" t="s">
        <v>8552</v>
      </c>
      <c r="E1457" s="6" t="str">
        <f t="shared" si="45"/>
        <v>Home&amp;Kitchen</v>
      </c>
      <c r="F1457" s="3">
        <v>3487.77</v>
      </c>
      <c r="G1457" s="4">
        <v>4990</v>
      </c>
      <c r="H1457" s="4" t="str">
        <f>IF(Table1[[#This Row],[actual_price]]&lt;200, "&lt;₹200", IF(Table1[[#This Row],[actual_price]]&lt;=500, "₹200–₹500", "&gt;₹500"))</f>
        <v>&gt;₹500</v>
      </c>
      <c r="I1457" s="1">
        <v>0.3</v>
      </c>
      <c r="J1457">
        <v>4.0999999999999996</v>
      </c>
      <c r="K1457" s="4">
        <v>1127</v>
      </c>
      <c r="L1457" s="13">
        <f>Table1[[#This Row],[rating_count]]*Table1[[#This Row],[actual_price]]</f>
        <v>5623730</v>
      </c>
      <c r="M1457" t="s">
        <v>12926</v>
      </c>
      <c r="N1457" t="s">
        <v>12927</v>
      </c>
      <c r="O1457" t="s">
        <v>12928</v>
      </c>
      <c r="P1457" t="s">
        <v>12929</v>
      </c>
      <c r="Q1457">
        <f t="shared" si="44"/>
        <v>8</v>
      </c>
      <c r="R1457" t="s">
        <v>12930</v>
      </c>
      <c r="S1457" t="s">
        <v>12931</v>
      </c>
    </row>
    <row r="1458" spans="1:19">
      <c r="A1458" t="s">
        <v>12934</v>
      </c>
      <c r="B1458" t="s">
        <v>12935</v>
      </c>
      <c r="C1458" t="str">
        <f>TRIM(LEFT(B1458, FIND(" ",B1458, FIND(" ",B1458, FIND(" ",B1458)+1)+1)))</f>
        <v>4 in 1</v>
      </c>
      <c r="D1458" t="s">
        <v>9192</v>
      </c>
      <c r="E1458" s="6" t="str">
        <f t="shared" si="45"/>
        <v>Home&amp;Kitchen</v>
      </c>
      <c r="F1458">
        <v>498</v>
      </c>
      <c r="G1458" s="4">
        <v>1200</v>
      </c>
      <c r="H1458" s="4" t="str">
        <f>IF(Table1[[#This Row],[actual_price]]&lt;200, "&lt;₹200", IF(Table1[[#This Row],[actual_price]]&lt;=500, "₹200–₹500", "&gt;₹500"))</f>
        <v>&gt;₹500</v>
      </c>
      <c r="I1458" s="1">
        <v>0.59</v>
      </c>
      <c r="J1458">
        <v>3.2</v>
      </c>
      <c r="K1458" s="4">
        <v>113</v>
      </c>
      <c r="L1458" s="13">
        <f>Table1[[#This Row],[rating_count]]*Table1[[#This Row],[actual_price]]</f>
        <v>135600</v>
      </c>
      <c r="M1458" t="s">
        <v>12936</v>
      </c>
      <c r="N1458" t="s">
        <v>12937</v>
      </c>
      <c r="O1458" t="s">
        <v>12938</v>
      </c>
      <c r="P1458" t="s">
        <v>12939</v>
      </c>
      <c r="Q1458">
        <f t="shared" si="44"/>
        <v>6</v>
      </c>
      <c r="R1458" t="s">
        <v>12940</v>
      </c>
      <c r="S1458" t="s">
        <v>12941</v>
      </c>
    </row>
    <row r="1459" spans="1:19">
      <c r="A1459" t="s">
        <v>12944</v>
      </c>
      <c r="B1459" t="s">
        <v>12945</v>
      </c>
      <c r="C1459" t="str">
        <f>TRIM(LEFT(B1459, FIND(" ",B1459, FIND(" ",B1459, FIND(" ",B1459)+1)+1)))</f>
        <v>Philips HD9306/06 1.5-Litre</v>
      </c>
      <c r="D1459" t="s">
        <v>8541</v>
      </c>
      <c r="E1459" s="6" t="str">
        <f t="shared" si="45"/>
        <v>Home&amp;Kitchen</v>
      </c>
      <c r="F1459" s="2">
        <v>2695</v>
      </c>
      <c r="G1459" s="4">
        <v>2695</v>
      </c>
      <c r="H1459" s="4" t="str">
        <f>IF(Table1[[#This Row],[actual_price]]&lt;200, "&lt;₹200", IF(Table1[[#This Row],[actual_price]]&lt;=500, "₹200–₹500", "&gt;₹500"))</f>
        <v>&gt;₹500</v>
      </c>
      <c r="I1459" s="1">
        <v>0</v>
      </c>
      <c r="J1459">
        <v>4.4000000000000004</v>
      </c>
      <c r="K1459" s="4">
        <v>2518</v>
      </c>
      <c r="L1459" s="13">
        <f>Table1[[#This Row],[rating_count]]*Table1[[#This Row],[actual_price]]</f>
        <v>6786010</v>
      </c>
      <c r="M1459" t="s">
        <v>12946</v>
      </c>
      <c r="N1459" t="s">
        <v>12947</v>
      </c>
      <c r="O1459" t="s">
        <v>12948</v>
      </c>
      <c r="P1459" t="s">
        <v>12949</v>
      </c>
      <c r="Q1459">
        <f t="shared" si="44"/>
        <v>8</v>
      </c>
      <c r="R1459" t="s">
        <v>12950</v>
      </c>
      <c r="S1459" t="s">
        <v>12951</v>
      </c>
    </row>
    <row r="1460" spans="1:19">
      <c r="A1460" t="s">
        <v>12954</v>
      </c>
      <c r="B1460" t="s">
        <v>12955</v>
      </c>
      <c r="C1460" t="str">
        <f>TRIM(LEFT(B1460, FIND(" ",B1460, FIND(" ",B1460, FIND(" ",B1460)+1)+1)))</f>
        <v>Libra Room Heater</v>
      </c>
      <c r="D1460" t="s">
        <v>8552</v>
      </c>
      <c r="E1460" s="6" t="str">
        <f t="shared" si="45"/>
        <v>Home&amp;Kitchen</v>
      </c>
      <c r="F1460">
        <v>949</v>
      </c>
      <c r="G1460" s="4">
        <v>2299</v>
      </c>
      <c r="H1460" s="4" t="str">
        <f>IF(Table1[[#This Row],[actual_price]]&lt;200, "&lt;₹200", IF(Table1[[#This Row],[actual_price]]&lt;=500, "₹200–₹500", "&gt;₹500"))</f>
        <v>&gt;₹500</v>
      </c>
      <c r="I1460" s="1">
        <v>0.59</v>
      </c>
      <c r="J1460">
        <v>3.6</v>
      </c>
      <c r="K1460" s="4">
        <v>550</v>
      </c>
      <c r="L1460" s="13">
        <f>Table1[[#This Row],[rating_count]]*Table1[[#This Row],[actual_price]]</f>
        <v>1264450</v>
      </c>
      <c r="M1460" t="s">
        <v>12956</v>
      </c>
      <c r="N1460" t="s">
        <v>12957</v>
      </c>
      <c r="O1460" t="s">
        <v>12958</v>
      </c>
      <c r="P1460" t="s">
        <v>12959</v>
      </c>
      <c r="Q1460">
        <f t="shared" si="44"/>
        <v>8</v>
      </c>
      <c r="R1460" t="s">
        <v>12960</v>
      </c>
      <c r="S1460" t="s">
        <v>12961</v>
      </c>
    </row>
    <row r="1461" spans="1:19">
      <c r="A1461" t="s">
        <v>12964</v>
      </c>
      <c r="B1461" t="s">
        <v>12965</v>
      </c>
      <c r="C1461" t="str">
        <f>TRIM(LEFT(B1461, FIND(" ",B1461, FIND(" ",B1461, FIND(" ",B1461)+1)+1)))</f>
        <v>NGI Store 2</v>
      </c>
      <c r="D1461" t="s">
        <v>8574</v>
      </c>
      <c r="E1461" s="6" t="str">
        <f t="shared" si="45"/>
        <v>Home&amp;Kitchen</v>
      </c>
      <c r="F1461">
        <v>199</v>
      </c>
      <c r="G1461" s="4">
        <v>999</v>
      </c>
      <c r="H1461" s="4" t="str">
        <f>IF(Table1[[#This Row],[actual_price]]&lt;200, "&lt;₹200", IF(Table1[[#This Row],[actual_price]]&lt;=500, "₹200–₹500", "&gt;₹500"))</f>
        <v>&gt;₹500</v>
      </c>
      <c r="I1461" s="1">
        <v>0.8</v>
      </c>
      <c r="J1461">
        <v>3.1</v>
      </c>
      <c r="K1461" s="4">
        <v>2</v>
      </c>
      <c r="L1461" s="13">
        <f>Table1[[#This Row],[rating_count]]*Table1[[#This Row],[actual_price]]</f>
        <v>1998</v>
      </c>
      <c r="M1461" t="s">
        <v>12966</v>
      </c>
      <c r="N1461" t="s">
        <v>12967</v>
      </c>
      <c r="O1461" t="s">
        <v>12968</v>
      </c>
      <c r="P1461" t="s">
        <v>12969</v>
      </c>
      <c r="Q1461">
        <f t="shared" si="44"/>
        <v>1</v>
      </c>
      <c r="R1461" t="s">
        <v>12970</v>
      </c>
      <c r="S1461" t="s">
        <v>12971</v>
      </c>
    </row>
    <row r="1462" spans="1:19">
      <c r="A1462" t="s">
        <v>12974</v>
      </c>
      <c r="B1462" t="s">
        <v>12975</v>
      </c>
      <c r="C1462" t="str">
        <f>TRIM(LEFT(B1462, FIND(" ",B1462, FIND(" ",B1462, FIND(" ",B1462)+1)+1)))</f>
        <v>Noir Aqua -</v>
      </c>
      <c r="D1462" t="s">
        <v>9633</v>
      </c>
      <c r="E1462" s="6" t="str">
        <f t="shared" si="45"/>
        <v>Home&amp;Kitchen</v>
      </c>
      <c r="F1462">
        <v>379</v>
      </c>
      <c r="G1462" s="4">
        <v>919</v>
      </c>
      <c r="H1462" s="4" t="str">
        <f>IF(Table1[[#This Row],[actual_price]]&lt;200, "&lt;₹200", IF(Table1[[#This Row],[actual_price]]&lt;=500, "₹200–₹500", "&gt;₹500"))</f>
        <v>&gt;₹500</v>
      </c>
      <c r="I1462" s="1">
        <v>0.59</v>
      </c>
      <c r="J1462">
        <v>4</v>
      </c>
      <c r="K1462" s="4">
        <v>1090</v>
      </c>
      <c r="L1462" s="13">
        <f>Table1[[#This Row],[rating_count]]*Table1[[#This Row],[actual_price]]</f>
        <v>1001710</v>
      </c>
      <c r="M1462" t="s">
        <v>12976</v>
      </c>
      <c r="N1462" t="s">
        <v>12977</v>
      </c>
      <c r="O1462" t="s">
        <v>12978</v>
      </c>
      <c r="P1462" t="s">
        <v>12979</v>
      </c>
      <c r="Q1462">
        <f t="shared" si="44"/>
        <v>8</v>
      </c>
      <c r="R1462" t="s">
        <v>12980</v>
      </c>
      <c r="S1462" t="s">
        <v>12981</v>
      </c>
    </row>
    <row r="1463" spans="1:19">
      <c r="A1463" t="s">
        <v>12984</v>
      </c>
      <c r="B1463" t="s">
        <v>12985</v>
      </c>
      <c r="C1463" t="str">
        <f>TRIM(LEFT(B1463, FIND(" ",B1463, FIND(" ",B1463, FIND(" ",B1463)+1)+1)))</f>
        <v>Prestige Delight PRWO</v>
      </c>
      <c r="D1463" t="s">
        <v>9695</v>
      </c>
      <c r="E1463" s="6" t="str">
        <f t="shared" si="45"/>
        <v>Home&amp;Kitchen</v>
      </c>
      <c r="F1463" s="2">
        <v>2280</v>
      </c>
      <c r="G1463" s="4">
        <v>3045</v>
      </c>
      <c r="H1463" s="4" t="str">
        <f>IF(Table1[[#This Row],[actual_price]]&lt;200, "&lt;₹200", IF(Table1[[#This Row],[actual_price]]&lt;=500, "₹200–₹500", "&gt;₹500"))</f>
        <v>&gt;₹500</v>
      </c>
      <c r="I1463" s="1">
        <v>0.25</v>
      </c>
      <c r="J1463">
        <v>4.0999999999999996</v>
      </c>
      <c r="K1463" s="4">
        <v>4118</v>
      </c>
      <c r="L1463" s="13">
        <f>Table1[[#This Row],[rating_count]]*Table1[[#This Row],[actual_price]]</f>
        <v>12539310</v>
      </c>
      <c r="M1463" t="s">
        <v>12986</v>
      </c>
      <c r="N1463" t="s">
        <v>12987</v>
      </c>
      <c r="O1463" t="s">
        <v>12988</v>
      </c>
      <c r="P1463" t="s">
        <v>12989</v>
      </c>
      <c r="Q1463">
        <f t="shared" si="44"/>
        <v>8</v>
      </c>
      <c r="R1463" t="s">
        <v>12990</v>
      </c>
      <c r="S1463" t="s">
        <v>12991</v>
      </c>
    </row>
    <row r="1464" spans="1:19">
      <c r="A1464" t="s">
        <v>12994</v>
      </c>
      <c r="B1464" t="s">
        <v>12995</v>
      </c>
      <c r="C1464" t="str">
        <f>TRIM(LEFT(B1464, FIND(" ",B1464, FIND(" ",B1464, FIND(" ",B1464)+1)+1)))</f>
        <v>Bajaj Majesty RX10</v>
      </c>
      <c r="D1464" t="s">
        <v>9479</v>
      </c>
      <c r="E1464" s="6" t="str">
        <f t="shared" si="45"/>
        <v>Home&amp;Kitchen</v>
      </c>
      <c r="F1464" s="2">
        <v>2219</v>
      </c>
      <c r="G1464" s="4">
        <v>3080</v>
      </c>
      <c r="H1464" s="4" t="str">
        <f>IF(Table1[[#This Row],[actual_price]]&lt;200, "&lt;₹200", IF(Table1[[#This Row],[actual_price]]&lt;=500, "₹200–₹500", "&gt;₹500"))</f>
        <v>&gt;₹500</v>
      </c>
      <c r="I1464" s="1">
        <v>0.28000000000000003</v>
      </c>
      <c r="J1464">
        <v>3.6</v>
      </c>
      <c r="K1464" s="4">
        <v>468</v>
      </c>
      <c r="L1464" s="13">
        <f>Table1[[#This Row],[rating_count]]*Table1[[#This Row],[actual_price]]</f>
        <v>1441440</v>
      </c>
      <c r="M1464" t="s">
        <v>12996</v>
      </c>
      <c r="N1464" t="s">
        <v>12997</v>
      </c>
      <c r="O1464" t="s">
        <v>12998</v>
      </c>
      <c r="P1464" t="s">
        <v>12999</v>
      </c>
      <c r="Q1464">
        <f t="shared" si="44"/>
        <v>8</v>
      </c>
      <c r="R1464" t="s">
        <v>13000</v>
      </c>
      <c r="S1464" t="s">
        <v>13001</v>
      </c>
    </row>
    <row r="1465" spans="1:19">
      <c r="A1465" t="s">
        <v>13004</v>
      </c>
      <c r="B1465" t="s">
        <v>13005</v>
      </c>
      <c r="C1465" t="str">
        <f>TRIM(LEFT(B1465, FIND(" ",B1465, FIND(" ",B1465, FIND(" ",B1465)+1)+1)))</f>
        <v>Havells Ventil Air</v>
      </c>
      <c r="D1465" t="s">
        <v>9591</v>
      </c>
      <c r="E1465" s="6" t="str">
        <f t="shared" si="45"/>
        <v>Home&amp;Kitchen</v>
      </c>
      <c r="F1465" s="2">
        <v>1399</v>
      </c>
      <c r="G1465" s="4">
        <v>1890</v>
      </c>
      <c r="H1465" s="4" t="str">
        <f>IF(Table1[[#This Row],[actual_price]]&lt;200, "&lt;₹200", IF(Table1[[#This Row],[actual_price]]&lt;=500, "₹200–₹500", "&gt;₹500"))</f>
        <v>&gt;₹500</v>
      </c>
      <c r="I1465" s="1">
        <v>0.26</v>
      </c>
      <c r="J1465">
        <v>4</v>
      </c>
      <c r="K1465" s="4">
        <v>8031</v>
      </c>
      <c r="L1465" s="13">
        <f>Table1[[#This Row],[rating_count]]*Table1[[#This Row],[actual_price]]</f>
        <v>15178590</v>
      </c>
      <c r="M1465" t="s">
        <v>13006</v>
      </c>
      <c r="N1465" t="s">
        <v>13007</v>
      </c>
      <c r="O1465" t="s">
        <v>13008</v>
      </c>
      <c r="P1465" t="s">
        <v>13009</v>
      </c>
      <c r="Q1465">
        <f t="shared" si="44"/>
        <v>8</v>
      </c>
      <c r="R1465" t="s">
        <v>13010</v>
      </c>
      <c r="S1465" t="s">
        <v>13011</v>
      </c>
    </row>
    <row r="1466" spans="1:19">
      <c r="A1466" t="s">
        <v>13014</v>
      </c>
      <c r="B1466" t="s">
        <v>13015</v>
      </c>
      <c r="C1466" t="str">
        <f>TRIM(LEFT(B1466, FIND(" ",B1466, FIND(" ",B1466, FIND(" ",B1466)+1)+1)))</f>
        <v>Borosil Jumbo 1000-Watt</v>
      </c>
      <c r="D1466" t="s">
        <v>9061</v>
      </c>
      <c r="E1466" s="6" t="str">
        <f t="shared" si="45"/>
        <v>Home&amp;Kitchen</v>
      </c>
      <c r="F1466" s="2">
        <v>2863</v>
      </c>
      <c r="G1466" s="4">
        <v>3690</v>
      </c>
      <c r="H1466" s="4" t="str">
        <f>IF(Table1[[#This Row],[actual_price]]&lt;200, "&lt;₹200", IF(Table1[[#This Row],[actual_price]]&lt;=500, "₹200–₹500", "&gt;₹500"))</f>
        <v>&gt;₹500</v>
      </c>
      <c r="I1466" s="1">
        <v>0.22</v>
      </c>
      <c r="J1466">
        <v>4.3</v>
      </c>
      <c r="K1466" s="4">
        <v>6987</v>
      </c>
      <c r="L1466" s="13">
        <f>Table1[[#This Row],[rating_count]]*Table1[[#This Row],[actual_price]]</f>
        <v>25782030</v>
      </c>
      <c r="M1466" t="s">
        <v>13016</v>
      </c>
      <c r="N1466" t="s">
        <v>13017</v>
      </c>
      <c r="O1466" t="s">
        <v>13018</v>
      </c>
      <c r="P1466" t="s">
        <v>13019</v>
      </c>
      <c r="Q1466">
        <f t="shared" si="44"/>
        <v>8</v>
      </c>
      <c r="R1466" t="s">
        <v>13020</v>
      </c>
      <c r="S1466" t="s">
        <v>13074</v>
      </c>
    </row>
    <row r="1467" spans="1:19">
      <c r="F1467">
        <f>SUM(F2:F1466)</f>
        <v>4578580.4299999988</v>
      </c>
      <c r="G1467" s="4">
        <f>SUM(G252:G1466)</f>
        <v>6100502.6200000001</v>
      </c>
      <c r="I1467" s="1">
        <f>SUM(I2:I1466)</f>
        <v>698.6799999999995</v>
      </c>
      <c r="J1467">
        <f>SUM(J1282:J1466)</f>
        <v>741.30000000000007</v>
      </c>
      <c r="K1467" s="4">
        <f>SUM(K327:K1466)</f>
        <v>21521627</v>
      </c>
      <c r="L1467" s="5"/>
    </row>
  </sheetData>
  <pageMargins left="0.7" right="0.7" top="0.75" bottom="0.75" header="0.3" footer="0.3"/>
  <pageSetup orientation="portrait" verticalDpi="0"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B1154-6569-4FB4-B916-337987F7A66E}">
  <dimension ref="A2:O58"/>
  <sheetViews>
    <sheetView zoomScale="70" zoomScaleNormal="70" workbookViewId="0">
      <selection activeCell="J32" sqref="J32"/>
    </sheetView>
  </sheetViews>
  <sheetFormatPr defaultRowHeight="15"/>
  <cols>
    <col min="1" max="1" width="20.77734375" bestFit="1" customWidth="1"/>
    <col min="2" max="2" width="30.44140625" bestFit="1" customWidth="1"/>
    <col min="3" max="3" width="5.21875" customWidth="1"/>
    <col min="4" max="4" width="20.77734375" bestFit="1" customWidth="1"/>
    <col min="5" max="5" width="18.6640625" bestFit="1" customWidth="1"/>
    <col min="6" max="6" width="5.109375" customWidth="1"/>
    <col min="7" max="7" width="20.77734375" bestFit="1" customWidth="1"/>
    <col min="8" max="8" width="20" bestFit="1" customWidth="1"/>
    <col min="9" max="9" width="5.5546875" customWidth="1"/>
    <col min="10" max="10" width="20.77734375" bestFit="1" customWidth="1"/>
    <col min="11" max="11" width="13" bestFit="1" customWidth="1"/>
    <col min="12" max="12" width="20" bestFit="1" customWidth="1"/>
    <col min="13" max="13" width="20.77734375" bestFit="1" customWidth="1"/>
    <col min="14" max="14" width="26.88671875" bestFit="1" customWidth="1"/>
    <col min="15" max="15" width="22" bestFit="1" customWidth="1"/>
  </cols>
  <sheetData>
    <row r="2" spans="1:15" ht="15.75">
      <c r="A2" s="11" t="s">
        <v>13109</v>
      </c>
      <c r="B2" s="11"/>
      <c r="D2" s="11" t="s">
        <v>13110</v>
      </c>
      <c r="E2" s="11"/>
      <c r="G2" s="11" t="s">
        <v>13111</v>
      </c>
      <c r="H2" s="11"/>
      <c r="J2" s="11" t="s">
        <v>13112</v>
      </c>
      <c r="K2" s="11"/>
      <c r="M2" s="11" t="s">
        <v>13113</v>
      </c>
      <c r="N2" s="11"/>
      <c r="O2" s="11"/>
    </row>
    <row r="3" spans="1:15">
      <c r="A3" s="8" t="s">
        <v>13077</v>
      </c>
      <c r="B3" t="s">
        <v>13089</v>
      </c>
      <c r="D3" s="8" t="s">
        <v>13077</v>
      </c>
      <c r="E3" t="s">
        <v>13090</v>
      </c>
      <c r="G3" s="8" t="s">
        <v>13077</v>
      </c>
      <c r="H3" t="s">
        <v>13093</v>
      </c>
      <c r="J3" s="8" t="s">
        <v>13077</v>
      </c>
      <c r="K3" t="s">
        <v>13095</v>
      </c>
      <c r="M3" s="8" t="s">
        <v>13077</v>
      </c>
      <c r="N3" t="s">
        <v>13097</v>
      </c>
      <c r="O3" t="s">
        <v>13096</v>
      </c>
    </row>
    <row r="4" spans="1:15">
      <c r="A4" s="9" t="s">
        <v>13080</v>
      </c>
      <c r="B4" s="1">
        <v>0.42</v>
      </c>
      <c r="D4" s="9" t="s">
        <v>13080</v>
      </c>
      <c r="E4" s="5">
        <v>1</v>
      </c>
      <c r="G4" s="9" t="s">
        <v>13080</v>
      </c>
      <c r="H4" s="5">
        <v>8</v>
      </c>
      <c r="J4" s="9" t="s">
        <v>13082</v>
      </c>
      <c r="K4" s="12">
        <v>2146.9999999999968</v>
      </c>
      <c r="M4" s="9" t="s">
        <v>13080</v>
      </c>
      <c r="N4" s="5">
        <v>2339</v>
      </c>
      <c r="O4" s="5">
        <v>4000</v>
      </c>
    </row>
    <row r="5" spans="1:15">
      <c r="A5" s="9" t="s">
        <v>13081</v>
      </c>
      <c r="B5" s="1">
        <v>0.54024282560706416</v>
      </c>
      <c r="D5" s="9" t="s">
        <v>13081</v>
      </c>
      <c r="E5" s="5">
        <v>453</v>
      </c>
      <c r="G5" s="9" t="s">
        <v>13081</v>
      </c>
      <c r="H5" s="5">
        <v>3604</v>
      </c>
      <c r="J5" s="9" t="s">
        <v>13081</v>
      </c>
      <c r="K5" s="12">
        <v>1882.199999999998</v>
      </c>
      <c r="M5" s="9" t="s">
        <v>13081</v>
      </c>
      <c r="N5" s="5">
        <v>842.65037527593813</v>
      </c>
      <c r="O5" s="5">
        <v>1683.6231346578368</v>
      </c>
    </row>
    <row r="6" spans="1:15">
      <c r="A6" s="9" t="s">
        <v>13082</v>
      </c>
      <c r="B6" s="1">
        <v>0.50828897338403023</v>
      </c>
      <c r="D6" s="9" t="s">
        <v>13082</v>
      </c>
      <c r="E6" s="5">
        <v>526</v>
      </c>
      <c r="G6" s="9" t="s">
        <v>13082</v>
      </c>
      <c r="H6" s="5">
        <v>4096</v>
      </c>
      <c r="J6" s="9" t="s">
        <v>13084</v>
      </c>
      <c r="K6" s="12">
        <v>1806.1999999999994</v>
      </c>
      <c r="M6" s="9" t="s">
        <v>13082</v>
      </c>
      <c r="N6" s="5">
        <v>5965.88783269962</v>
      </c>
      <c r="O6" s="5">
        <v>10127.311787072244</v>
      </c>
    </row>
    <row r="7" spans="1:15">
      <c r="A7" s="9" t="s">
        <v>13083</v>
      </c>
      <c r="B7" s="1">
        <v>0.53</v>
      </c>
      <c r="D7" s="9" t="s">
        <v>13083</v>
      </c>
      <c r="E7" s="5">
        <v>1</v>
      </c>
      <c r="G7" s="9" t="s">
        <v>13083</v>
      </c>
      <c r="H7" s="5">
        <v>4</v>
      </c>
      <c r="J7" s="9" t="s">
        <v>13087</v>
      </c>
      <c r="K7" s="12">
        <v>133.59999999999997</v>
      </c>
      <c r="M7" s="9" t="s">
        <v>13083</v>
      </c>
      <c r="N7" s="5">
        <v>899</v>
      </c>
      <c r="O7" s="5">
        <v>1900</v>
      </c>
    </row>
    <row r="8" spans="1:15">
      <c r="A8" s="9" t="s">
        <v>13084</v>
      </c>
      <c r="B8" s="1">
        <v>0.40120535714285727</v>
      </c>
      <c r="D8" s="9" t="s">
        <v>13084</v>
      </c>
      <c r="E8" s="5">
        <v>448</v>
      </c>
      <c r="G8" s="9" t="s">
        <v>13084</v>
      </c>
      <c r="H8" s="5">
        <v>3515</v>
      </c>
      <c r="J8" s="9" t="s">
        <v>13085</v>
      </c>
      <c r="K8" s="12">
        <v>8.5</v>
      </c>
      <c r="M8" s="9" t="s">
        <v>13084</v>
      </c>
      <c r="N8" s="5">
        <v>2330.6156473214287</v>
      </c>
      <c r="O8" s="5">
        <v>4162.0736607142853</v>
      </c>
    </row>
    <row r="9" spans="1:15">
      <c r="A9" s="9" t="s">
        <v>13085</v>
      </c>
      <c r="B9" s="1">
        <v>0.57499999999999996</v>
      </c>
      <c r="D9" s="9" t="s">
        <v>13085</v>
      </c>
      <c r="E9" s="5">
        <v>2</v>
      </c>
      <c r="G9" s="9" t="s">
        <v>13085</v>
      </c>
      <c r="H9" s="5">
        <v>16</v>
      </c>
      <c r="J9" s="9" t="s">
        <v>13086</v>
      </c>
      <c r="K9" s="12">
        <v>7.8</v>
      </c>
      <c r="M9" s="9" t="s">
        <v>13085</v>
      </c>
      <c r="N9" s="5">
        <v>337</v>
      </c>
      <c r="O9" s="5">
        <v>799</v>
      </c>
    </row>
    <row r="10" spans="1:15">
      <c r="A10" s="9" t="s">
        <v>13086</v>
      </c>
      <c r="B10" s="1">
        <v>0.45999999999999996</v>
      </c>
      <c r="D10" s="9" t="s">
        <v>13086</v>
      </c>
      <c r="E10" s="5">
        <v>2</v>
      </c>
      <c r="G10" s="9" t="s">
        <v>13086</v>
      </c>
      <c r="H10" s="5">
        <v>16</v>
      </c>
      <c r="I10" s="10"/>
      <c r="J10" s="9" t="s">
        <v>13088</v>
      </c>
      <c r="K10" s="12">
        <v>4.3</v>
      </c>
      <c r="M10" s="9" t="s">
        <v>13086</v>
      </c>
      <c r="N10" s="5">
        <v>638</v>
      </c>
      <c r="O10" s="5">
        <v>1347</v>
      </c>
    </row>
    <row r="11" spans="1:15">
      <c r="A11" s="9" t="s">
        <v>13087</v>
      </c>
      <c r="B11" s="1">
        <v>0.12354838709677421</v>
      </c>
      <c r="D11" s="9" t="s">
        <v>13087</v>
      </c>
      <c r="E11" s="5">
        <v>31</v>
      </c>
      <c r="G11" s="9" t="s">
        <v>13087</v>
      </c>
      <c r="H11" s="5">
        <v>248</v>
      </c>
      <c r="J11" s="9" t="s">
        <v>13083</v>
      </c>
      <c r="K11" s="12">
        <v>4</v>
      </c>
      <c r="M11" s="9" t="s">
        <v>13087</v>
      </c>
      <c r="N11" s="5">
        <v>301.58064516129031</v>
      </c>
      <c r="O11" s="5">
        <v>397.19354838709677</v>
      </c>
    </row>
    <row r="12" spans="1:15">
      <c r="A12" s="9" t="s">
        <v>13088</v>
      </c>
      <c r="B12" s="1">
        <v>0</v>
      </c>
      <c r="D12" s="9" t="s">
        <v>13088</v>
      </c>
      <c r="E12" s="5">
        <v>1</v>
      </c>
      <c r="G12" s="9" t="s">
        <v>13088</v>
      </c>
      <c r="H12" s="5">
        <v>8</v>
      </c>
      <c r="J12" s="9" t="s">
        <v>13080</v>
      </c>
      <c r="K12" s="12">
        <v>3.8</v>
      </c>
      <c r="M12" s="9" t="s">
        <v>13088</v>
      </c>
      <c r="N12" s="5">
        <v>150</v>
      </c>
      <c r="O12" s="5">
        <v>150</v>
      </c>
    </row>
    <row r="13" spans="1:15">
      <c r="A13" s="9" t="s">
        <v>13078</v>
      </c>
      <c r="B13" s="1">
        <v>0.47691467576791774</v>
      </c>
      <c r="D13" s="9" t="s">
        <v>13078</v>
      </c>
      <c r="E13" s="5">
        <v>1465</v>
      </c>
      <c r="G13" s="9" t="s">
        <v>13078</v>
      </c>
      <c r="H13" s="5">
        <v>11515</v>
      </c>
      <c r="J13" s="9" t="s">
        <v>13078</v>
      </c>
      <c r="K13" s="12">
        <v>5997.3999999999942</v>
      </c>
      <c r="M13" s="9" t="s">
        <v>13078</v>
      </c>
      <c r="N13" s="5">
        <v>3125.3108737201355</v>
      </c>
      <c r="O13" s="5">
        <v>5444.9906348122868</v>
      </c>
    </row>
    <row r="16" spans="1:15" ht="15.75">
      <c r="A16" s="11" t="s">
        <v>13114</v>
      </c>
      <c r="B16" s="11"/>
      <c r="D16" s="11" t="s">
        <v>13115</v>
      </c>
      <c r="E16" s="11"/>
      <c r="G16" s="11" t="s">
        <v>13116</v>
      </c>
      <c r="H16" s="11"/>
      <c r="J16" s="11" t="s">
        <v>13117</v>
      </c>
      <c r="K16" s="11"/>
      <c r="M16" s="11" t="s">
        <v>13106</v>
      </c>
      <c r="N16" s="11"/>
    </row>
    <row r="17" spans="1:15">
      <c r="A17" s="8" t="s">
        <v>13077</v>
      </c>
      <c r="B17" t="s">
        <v>13093</v>
      </c>
      <c r="D17" s="8" t="s">
        <v>13077</v>
      </c>
      <c r="E17" t="s">
        <v>13079</v>
      </c>
      <c r="G17" s="8" t="s">
        <v>13077</v>
      </c>
      <c r="H17" t="s">
        <v>13098</v>
      </c>
      <c r="J17" s="8" t="s">
        <v>13077</v>
      </c>
      <c r="K17" t="s">
        <v>13100</v>
      </c>
      <c r="M17" s="8" t="s">
        <v>13077</v>
      </c>
      <c r="N17" t="s">
        <v>13105</v>
      </c>
    </row>
    <row r="18" spans="1:15">
      <c r="A18" s="9" t="s">
        <v>13082</v>
      </c>
      <c r="B18" s="5">
        <v>4096</v>
      </c>
      <c r="D18" s="9" t="s">
        <v>13080</v>
      </c>
      <c r="E18" s="1">
        <v>0.42</v>
      </c>
      <c r="G18" s="9">
        <v>2</v>
      </c>
      <c r="H18" s="5">
        <v>1</v>
      </c>
      <c r="J18" s="9" t="s">
        <v>13080</v>
      </c>
      <c r="K18" s="15">
        <v>4472000</v>
      </c>
      <c r="M18" s="9" t="s">
        <v>13103</v>
      </c>
      <c r="N18" s="5">
        <v>183</v>
      </c>
    </row>
    <row r="19" spans="1:15">
      <c r="A19" s="9" t="s">
        <v>13081</v>
      </c>
      <c r="B19" s="5">
        <v>3604</v>
      </c>
      <c r="D19" s="9" t="s">
        <v>13081</v>
      </c>
      <c r="E19" s="1">
        <v>244.73000000000008</v>
      </c>
      <c r="G19" s="9">
        <v>2.2999999999999998</v>
      </c>
      <c r="H19" s="5">
        <v>1</v>
      </c>
      <c r="J19" s="9" t="s">
        <v>13081</v>
      </c>
      <c r="K19" s="15">
        <v>12614808460.58</v>
      </c>
      <c r="M19" s="9" t="s">
        <v>13104</v>
      </c>
      <c r="N19" s="5">
        <v>37</v>
      </c>
    </row>
    <row r="20" spans="1:15">
      <c r="A20" s="9" t="s">
        <v>13084</v>
      </c>
      <c r="B20" s="5">
        <v>3515</v>
      </c>
      <c r="D20" s="9" t="s">
        <v>13082</v>
      </c>
      <c r="E20" s="1">
        <v>267.3599999999999</v>
      </c>
      <c r="G20" s="9">
        <v>2.6</v>
      </c>
      <c r="H20" s="5">
        <v>1</v>
      </c>
      <c r="J20" s="9" t="s">
        <v>13082</v>
      </c>
      <c r="K20" s="15">
        <v>98020806794</v>
      </c>
      <c r="M20" s="9" t="s">
        <v>13102</v>
      </c>
      <c r="N20" s="5">
        <v>1245</v>
      </c>
    </row>
    <row r="21" spans="1:15">
      <c r="A21" s="9" t="s">
        <v>13087</v>
      </c>
      <c r="B21" s="5">
        <v>248</v>
      </c>
      <c r="D21" s="9" t="s">
        <v>13083</v>
      </c>
      <c r="E21" s="1">
        <v>0.53</v>
      </c>
      <c r="G21" s="9">
        <v>2.8</v>
      </c>
      <c r="H21" s="5">
        <v>2</v>
      </c>
      <c r="J21" s="9" t="s">
        <v>13083</v>
      </c>
      <c r="K21" s="15">
        <v>6959700</v>
      </c>
      <c r="M21" s="9" t="s">
        <v>13078</v>
      </c>
      <c r="N21" s="5">
        <v>1465</v>
      </c>
    </row>
    <row r="22" spans="1:15">
      <c r="A22" s="9" t="s">
        <v>13086</v>
      </c>
      <c r="B22" s="5">
        <v>16</v>
      </c>
      <c r="D22" s="9" t="s">
        <v>13084</v>
      </c>
      <c r="E22" s="1">
        <v>179.74000000000007</v>
      </c>
      <c r="G22" s="9">
        <v>2.9</v>
      </c>
      <c r="H22" s="5">
        <v>1</v>
      </c>
      <c r="J22" s="9" t="s">
        <v>13084</v>
      </c>
      <c r="K22" s="15">
        <v>10459722337</v>
      </c>
    </row>
    <row r="23" spans="1:15">
      <c r="A23" s="9" t="s">
        <v>13085</v>
      </c>
      <c r="B23" s="5">
        <v>16</v>
      </c>
      <c r="D23" s="9" t="s">
        <v>13085</v>
      </c>
      <c r="E23" s="1">
        <v>1.1499999999999999</v>
      </c>
      <c r="G23" s="9">
        <v>3</v>
      </c>
      <c r="H23" s="5">
        <v>4</v>
      </c>
      <c r="J23" s="9" t="s">
        <v>13085</v>
      </c>
      <c r="K23" s="15">
        <v>6163434</v>
      </c>
    </row>
    <row r="24" spans="1:15" ht="15.75">
      <c r="A24" s="9" t="s">
        <v>13080</v>
      </c>
      <c r="B24" s="5">
        <v>8</v>
      </c>
      <c r="D24" s="9" t="s">
        <v>13086</v>
      </c>
      <c r="E24" s="1">
        <v>0.91999999999999993</v>
      </c>
      <c r="G24" s="9">
        <v>3.1</v>
      </c>
      <c r="H24" s="5">
        <v>4</v>
      </c>
      <c r="J24" s="9" t="s">
        <v>13086</v>
      </c>
      <c r="K24" s="15">
        <v>151117062</v>
      </c>
      <c r="M24" s="11" t="s">
        <v>13107</v>
      </c>
      <c r="N24" s="11"/>
      <c r="O24" s="11"/>
    </row>
    <row r="25" spans="1:15">
      <c r="A25" s="9" t="s">
        <v>13088</v>
      </c>
      <c r="B25" s="5">
        <v>8</v>
      </c>
      <c r="D25" s="9" t="s">
        <v>13087</v>
      </c>
      <c r="E25" s="1">
        <v>3.8300000000000005</v>
      </c>
      <c r="G25" s="9">
        <v>3.2</v>
      </c>
      <c r="H25" s="5">
        <v>2</v>
      </c>
      <c r="J25" s="9" t="s">
        <v>13087</v>
      </c>
      <c r="K25" s="15">
        <v>60778817</v>
      </c>
      <c r="M25" s="8" t="s">
        <v>13077</v>
      </c>
      <c r="N25" t="s">
        <v>13091</v>
      </c>
      <c r="O25" t="s">
        <v>13094</v>
      </c>
    </row>
    <row r="26" spans="1:15">
      <c r="A26" s="9" t="s">
        <v>13083</v>
      </c>
      <c r="B26" s="5">
        <v>4</v>
      </c>
      <c r="D26" s="9" t="s">
        <v>13088</v>
      </c>
      <c r="E26" s="1">
        <v>0</v>
      </c>
      <c r="G26" s="9">
        <v>3.3</v>
      </c>
      <c r="H26" s="5">
        <v>16</v>
      </c>
      <c r="J26" s="9" t="s">
        <v>13088</v>
      </c>
      <c r="K26" s="15">
        <v>2380050</v>
      </c>
      <c r="M26" s="9">
        <v>1</v>
      </c>
      <c r="N26" s="5">
        <v>4</v>
      </c>
      <c r="O26" s="5">
        <v>14</v>
      </c>
    </row>
    <row r="27" spans="1:15">
      <c r="A27" s="9" t="s">
        <v>13078</v>
      </c>
      <c r="B27" s="5">
        <v>11515</v>
      </c>
      <c r="D27" s="9" t="s">
        <v>13078</v>
      </c>
      <c r="E27" s="1">
        <v>698.68</v>
      </c>
      <c r="G27" s="9">
        <v>3.4</v>
      </c>
      <c r="H27" s="5">
        <v>10</v>
      </c>
      <c r="J27" s="9" t="s">
        <v>13078</v>
      </c>
      <c r="K27" s="15">
        <v>121327208654.58</v>
      </c>
      <c r="M27" s="9" t="s">
        <v>13078</v>
      </c>
      <c r="N27" s="5">
        <v>4</v>
      </c>
      <c r="O27" s="5">
        <v>14</v>
      </c>
    </row>
    <row r="28" spans="1:15">
      <c r="G28" s="9">
        <v>3.5</v>
      </c>
      <c r="H28" s="5">
        <v>26</v>
      </c>
    </row>
    <row r="29" spans="1:15">
      <c r="G29" s="9">
        <v>3.6</v>
      </c>
      <c r="H29" s="5">
        <v>35</v>
      </c>
    </row>
    <row r="30" spans="1:15" ht="15.75">
      <c r="A30" s="11" t="s">
        <v>13108</v>
      </c>
      <c r="B30" s="11"/>
      <c r="D30" s="11" t="s">
        <v>13118</v>
      </c>
      <c r="E30" s="11"/>
      <c r="G30" s="9">
        <v>3.7</v>
      </c>
      <c r="H30" s="5">
        <v>42</v>
      </c>
    </row>
    <row r="31" spans="1:15" ht="15.75">
      <c r="A31" s="8" t="s">
        <v>13077</v>
      </c>
      <c r="B31" t="s">
        <v>13079</v>
      </c>
      <c r="D31" s="8" t="s">
        <v>13077</v>
      </c>
      <c r="E31" t="s">
        <v>13119</v>
      </c>
      <c r="F31" s="8"/>
      <c r="G31" s="9">
        <v>3.8</v>
      </c>
      <c r="H31" s="5">
        <v>86</v>
      </c>
      <c r="I31" s="8"/>
      <c r="J31" s="14" t="s">
        <v>13120</v>
      </c>
      <c r="K31" s="14"/>
      <c r="L31" s="14"/>
      <c r="O31" s="8"/>
    </row>
    <row r="32" spans="1:15">
      <c r="A32" s="9">
        <v>2</v>
      </c>
      <c r="B32" s="5">
        <v>0.48</v>
      </c>
      <c r="D32" s="9" t="s">
        <v>13082</v>
      </c>
      <c r="E32" s="5">
        <v>77990</v>
      </c>
      <c r="G32" s="9">
        <v>3.9</v>
      </c>
      <c r="H32" s="5">
        <v>123</v>
      </c>
      <c r="J32" s="8" t="s">
        <v>13077</v>
      </c>
      <c r="K32" t="s">
        <v>13095</v>
      </c>
      <c r="L32" t="s">
        <v>13093</v>
      </c>
    </row>
    <row r="33" spans="1:12">
      <c r="A33" s="9">
        <v>2.2999999999999998</v>
      </c>
      <c r="B33" s="5">
        <v>0.55000000000000004</v>
      </c>
      <c r="D33" s="9" t="s">
        <v>13084</v>
      </c>
      <c r="E33" s="5">
        <v>42990</v>
      </c>
      <c r="G33" s="9">
        <v>4</v>
      </c>
      <c r="H33" s="5">
        <v>181</v>
      </c>
      <c r="J33" s="9" t="s">
        <v>13081</v>
      </c>
      <c r="K33" s="5">
        <v>1882.199999999998</v>
      </c>
      <c r="L33" s="5">
        <v>3604</v>
      </c>
    </row>
    <row r="34" spans="1:12">
      <c r="A34" s="9">
        <v>2.6</v>
      </c>
      <c r="B34" s="5">
        <v>0.46</v>
      </c>
      <c r="D34" s="9" t="s">
        <v>13081</v>
      </c>
      <c r="E34" s="5">
        <v>37247</v>
      </c>
      <c r="G34" s="9">
        <v>4.0999999999999996</v>
      </c>
      <c r="H34" s="5">
        <v>244</v>
      </c>
      <c r="J34" s="9" t="s">
        <v>13082</v>
      </c>
      <c r="K34" s="5">
        <v>2146.9999999999968</v>
      </c>
      <c r="L34" s="5">
        <v>4096</v>
      </c>
    </row>
    <row r="35" spans="1:12">
      <c r="A35" s="9">
        <v>2.8</v>
      </c>
      <c r="B35" s="5">
        <v>1.63</v>
      </c>
      <c r="D35" s="9" t="s">
        <v>13080</v>
      </c>
      <c r="E35" s="5">
        <v>2339</v>
      </c>
      <c r="G35" s="9">
        <v>4.2</v>
      </c>
      <c r="H35" s="5">
        <v>228</v>
      </c>
      <c r="J35" s="9" t="s">
        <v>13084</v>
      </c>
      <c r="K35" s="5">
        <v>1806.1999999999994</v>
      </c>
      <c r="L35" s="5">
        <v>3515</v>
      </c>
    </row>
    <row r="36" spans="1:12">
      <c r="A36" s="9">
        <v>2.9</v>
      </c>
      <c r="B36" s="5">
        <v>0.72</v>
      </c>
      <c r="D36" s="9" t="s">
        <v>13087</v>
      </c>
      <c r="E36" s="5">
        <v>1399</v>
      </c>
      <c r="G36" s="9">
        <v>4.3</v>
      </c>
      <c r="H36" s="5">
        <v>230</v>
      </c>
      <c r="J36" s="9" t="s">
        <v>13085</v>
      </c>
      <c r="K36" s="5">
        <v>8.5</v>
      </c>
      <c r="L36" s="5">
        <v>16</v>
      </c>
    </row>
    <row r="37" spans="1:12">
      <c r="A37" s="9">
        <v>3</v>
      </c>
      <c r="B37" s="5">
        <v>2.7099999999999995</v>
      </c>
      <c r="D37" s="9" t="s">
        <v>13083</v>
      </c>
      <c r="E37" s="5">
        <v>899</v>
      </c>
      <c r="G37" s="9">
        <v>4.4000000000000004</v>
      </c>
      <c r="H37" s="5">
        <v>123</v>
      </c>
      <c r="J37" s="9" t="s">
        <v>13087</v>
      </c>
      <c r="K37" s="5">
        <v>133.59999999999997</v>
      </c>
      <c r="L37" s="5">
        <v>248</v>
      </c>
    </row>
    <row r="38" spans="1:12">
      <c r="A38" s="9">
        <v>3.1</v>
      </c>
      <c r="B38" s="5">
        <v>2.4699999999999998</v>
      </c>
      <c r="D38" s="9" t="s">
        <v>13086</v>
      </c>
      <c r="E38" s="5">
        <v>798</v>
      </c>
      <c r="G38" s="9">
        <v>4.5</v>
      </c>
      <c r="H38" s="5">
        <v>75</v>
      </c>
      <c r="J38" s="9" t="s">
        <v>13078</v>
      </c>
      <c r="K38" s="5">
        <v>5977.4999999999945</v>
      </c>
      <c r="L38" s="5">
        <v>11479</v>
      </c>
    </row>
    <row r="39" spans="1:12">
      <c r="A39" s="9">
        <v>3.2</v>
      </c>
      <c r="B39" s="5">
        <v>0.99</v>
      </c>
      <c r="D39" s="9" t="s">
        <v>13085</v>
      </c>
      <c r="E39" s="5">
        <v>425</v>
      </c>
      <c r="G39" s="9">
        <v>4.5999999999999996</v>
      </c>
      <c r="H39" s="5">
        <v>17</v>
      </c>
    </row>
    <row r="40" spans="1:12">
      <c r="A40" s="9">
        <v>3.3</v>
      </c>
      <c r="B40" s="5">
        <v>9.69</v>
      </c>
      <c r="D40" s="9" t="s">
        <v>13088</v>
      </c>
      <c r="E40" s="5">
        <v>150</v>
      </c>
      <c r="G40" s="9">
        <v>4.7</v>
      </c>
      <c r="H40" s="5">
        <v>6</v>
      </c>
    </row>
    <row r="41" spans="1:12">
      <c r="A41" s="9">
        <v>3.4</v>
      </c>
      <c r="B41" s="5">
        <v>5.08</v>
      </c>
      <c r="D41" s="9" t="s">
        <v>13078</v>
      </c>
      <c r="E41" s="5">
        <v>77990</v>
      </c>
      <c r="G41" s="9">
        <v>4.8</v>
      </c>
      <c r="H41" s="5">
        <v>3</v>
      </c>
    </row>
    <row r="42" spans="1:12">
      <c r="A42" s="9">
        <v>3.5</v>
      </c>
      <c r="B42" s="5">
        <v>14.44</v>
      </c>
      <c r="G42" s="9">
        <v>5</v>
      </c>
      <c r="H42" s="5">
        <v>3</v>
      </c>
    </row>
    <row r="43" spans="1:12">
      <c r="A43" s="9">
        <v>3.6</v>
      </c>
      <c r="B43" s="5">
        <v>17.509999999999998</v>
      </c>
      <c r="G43" s="9" t="s">
        <v>11156</v>
      </c>
      <c r="H43" s="5">
        <v>1</v>
      </c>
    </row>
    <row r="44" spans="1:12">
      <c r="A44" s="9">
        <v>3.7</v>
      </c>
      <c r="B44" s="5">
        <v>23.589999999999996</v>
      </c>
      <c r="G44" s="9" t="s">
        <v>13078</v>
      </c>
      <c r="H44" s="5">
        <v>1465</v>
      </c>
    </row>
    <row r="45" spans="1:12">
      <c r="A45" s="9">
        <v>3.8</v>
      </c>
      <c r="B45" s="5">
        <v>42.740000000000023</v>
      </c>
    </row>
    <row r="46" spans="1:12">
      <c r="A46" s="9">
        <v>3.9</v>
      </c>
      <c r="B46" s="5">
        <v>63.769999999999989</v>
      </c>
    </row>
    <row r="47" spans="1:12">
      <c r="A47" s="9">
        <v>4</v>
      </c>
      <c r="B47" s="5">
        <v>89.380000000000038</v>
      </c>
    </row>
    <row r="48" spans="1:12">
      <c r="A48" s="9">
        <v>4.0999999999999996</v>
      </c>
      <c r="B48" s="5">
        <v>111.97999999999998</v>
      </c>
    </row>
    <row r="49" spans="1:2">
      <c r="A49" s="9">
        <v>4.2</v>
      </c>
      <c r="B49" s="5">
        <v>111.45000000000006</v>
      </c>
    </row>
    <row r="50" spans="1:2">
      <c r="A50" s="9">
        <v>4.3</v>
      </c>
      <c r="B50" s="5">
        <v>103.90999999999997</v>
      </c>
    </row>
    <row r="51" spans="1:2">
      <c r="A51" s="9">
        <v>4.4000000000000004</v>
      </c>
      <c r="B51" s="5">
        <v>49.120000000000012</v>
      </c>
    </row>
    <row r="52" spans="1:2">
      <c r="A52" s="9">
        <v>4.5</v>
      </c>
      <c r="B52" s="5">
        <v>30.78</v>
      </c>
    </row>
    <row r="53" spans="1:2">
      <c r="A53" s="9">
        <v>4.5999999999999996</v>
      </c>
      <c r="B53" s="5">
        <v>8.14</v>
      </c>
    </row>
    <row r="54" spans="1:2">
      <c r="A54" s="9">
        <v>4.7</v>
      </c>
      <c r="B54" s="5">
        <v>3.41</v>
      </c>
    </row>
    <row r="55" spans="1:2">
      <c r="A55" s="9">
        <v>4.8</v>
      </c>
      <c r="B55" s="5">
        <v>1.47</v>
      </c>
    </row>
    <row r="56" spans="1:2">
      <c r="A56" s="9">
        <v>5</v>
      </c>
      <c r="B56" s="5">
        <v>2.0499999999999998</v>
      </c>
    </row>
    <row r="57" spans="1:2">
      <c r="A57" s="9" t="s">
        <v>11156</v>
      </c>
      <c r="B57" s="5">
        <v>0.16</v>
      </c>
    </row>
    <row r="58" spans="1:2">
      <c r="A58" s="9" t="s">
        <v>13078</v>
      </c>
      <c r="B58" s="5">
        <v>698.67999999999984</v>
      </c>
    </row>
  </sheetData>
  <mergeCells count="14">
    <mergeCell ref="J31:L31"/>
    <mergeCell ref="A16:B16"/>
    <mergeCell ref="D16:E16"/>
    <mergeCell ref="G16:H16"/>
    <mergeCell ref="J16:K16"/>
    <mergeCell ref="M16:N16"/>
    <mergeCell ref="A30:B30"/>
    <mergeCell ref="M24:O24"/>
    <mergeCell ref="D30:E30"/>
    <mergeCell ref="A2:B2"/>
    <mergeCell ref="D2:E2"/>
    <mergeCell ref="G2:H2"/>
    <mergeCell ref="J2:K2"/>
    <mergeCell ref="M2:O2"/>
  </mergeCells>
  <pageMargins left="0.7" right="0.7" top="0.75" bottom="0.75" header="0.3" footer="0.3"/>
  <pageSetup orientation="portrait" verticalDpi="0" r:id="rId1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CFB2D3-70FF-4514-926C-A1EF59A0A03D}">
  <dimension ref="A1"/>
  <sheetViews>
    <sheetView showGridLines="0" tabSelected="1" zoomScale="85" zoomScaleNormal="85" workbookViewId="0">
      <pane ySplit="5" topLeftCell="A6" activePane="bottomLeft" state="frozen"/>
      <selection pane="bottomLeft" activeCell="J46" sqref="J46"/>
    </sheetView>
  </sheetViews>
  <sheetFormatPr defaultRowHeight="15"/>
  <sheetData/>
  <pageMargins left="0.7" right="0.7" top="0.75" bottom="0.75" header="0.3" footer="0.3"/>
  <pageSetup orientation="portrait" verticalDpi="0"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amazon</vt:lpstr>
      <vt:lpstr>WORKING DATA</vt:lpstr>
      <vt:lpstr>PIVOT TABLE</vt:lpstr>
      <vt:lpstr>GRAPHS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AUDIT</cp:lastModifiedBy>
  <dcterms:created xsi:type="dcterms:W3CDTF">2025-05-26T18:46:29Z</dcterms:created>
  <dcterms:modified xsi:type="dcterms:W3CDTF">2025-07-03T19:48:44Z</dcterms:modified>
</cp:coreProperties>
</file>